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Informe 2022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61" i="2" s="1"/>
  <c r="C65" i="2" s="1"/>
  <c r="C33" i="2"/>
  <c r="B59" i="2"/>
  <c r="B41" i="2"/>
  <c r="B36" i="2"/>
  <c r="B33" i="2"/>
  <c r="B45" i="2" l="1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<sst xmlns="http://schemas.openxmlformats.org/spreadsheetml/2006/main" count="60" uniqueCount="52">
  <si>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</si>
  <si>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</si>
  <si>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</si>
  <si>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</si>
  <si>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</si>
  <si>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</si>
  <si>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</si>
  <si>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</si>
  <si>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</si>
  <si>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</si>
  <si>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</si>
  <si>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</si>
  <si>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</si>
  <si>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</si>
  <si>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</si>
  <si>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</si>
  <si>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</si>
  <si>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</si>
  <si>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</si>
  <si>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</si>
  <si>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</si>
  <si>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</si>
  <si>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</si>
  <si>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</si>
  <si>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</si>
  <si>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</si>
  <si>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</si>
  <si>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</si>
  <si>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</si>
  <si>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</si>
  <si>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</si>
  <si>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</si>
  <si>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</si>
  <si>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</si>
  <si>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</si>
  <si>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</si>
  <si>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</si>
  <si>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</si>
  <si>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</si>
  <si>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</si>
  <si>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</si>
  <si>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</si>
  <si>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</si>
  <si>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</si>
  <si>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</si>
  <si>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</si>
  <si>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</si>
  <si>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</si>
  <si>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</si>
  <si>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</si>
  <si>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</si>
  <si>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SANTA CATARINA , GTO.
ESTADO DE FLUJO DE EFECTIVO
 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</si>
</sst>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69</xdr:row>
      <xdr:rowOff>85725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95400" y="107727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4705350</xdr:colOff>
      <xdr:row>69</xdr:row>
      <xdr:rowOff>76200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705350" y="107632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53" zoomScaleNormal="100" workbookViewId="0">
      <selection activeCell="A80" sqref="A80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27591090</v>
      </c>
      <c r="C4" s="7">
        <f>SUM(C5:C14)</f>
        <v>81060406.989999995</v>
      </c>
    </row>
    <row r="5" spans="1:22" ht="11.25" customHeight="1" x14ac:dyDescent="0.2">
      <c r="A5" s="8" t="s">
        <v>4</v>
      </c>
      <c r="B5" s="9">
        <v>1462834.14</v>
      </c>
      <c r="C5" s="9">
        <v>1557476.97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797957.49</v>
      </c>
      <c r="C8" s="9">
        <v>2479626.54</v>
      </c>
    </row>
    <row r="9" spans="1:22" ht="11.25" customHeight="1" x14ac:dyDescent="0.2">
      <c r="A9" s="8" t="s">
        <v>37</v>
      </c>
      <c r="B9" s="9">
        <v>182999.44</v>
      </c>
      <c r="C9" s="9">
        <v>853087.19</v>
      </c>
    </row>
    <row r="10" spans="1:22" ht="11.25" customHeight="1" x14ac:dyDescent="0.2">
      <c r="A10" s="8" t="s">
        <v>38</v>
      </c>
      <c r="B10" s="9">
        <v>153044.45000000001</v>
      </c>
      <c r="C10" s="9">
        <v>208324.68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24994254.48</v>
      </c>
      <c r="C13" s="9">
        <v>75961891.609999999</v>
      </c>
    </row>
    <row r="14" spans="1:22" ht="11.25" customHeight="1" x14ac:dyDescent="0.2">
      <c r="A14" s="8" t="s">
        <v>7</v>
      </c>
      <c r="B14" s="9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11849634.51</v>
      </c>
      <c r="C16" s="7">
        <f>SUM(C17:C32)</f>
        <v>64160326.899999999</v>
      </c>
    </row>
    <row r="17" spans="1:3" ht="11.25" customHeight="1" x14ac:dyDescent="0.2">
      <c r="A17" s="8" t="s">
        <v>9</v>
      </c>
      <c r="B17" s="9">
        <v>5829766.6399999997</v>
      </c>
      <c r="C17" s="9">
        <v>30188823.210000001</v>
      </c>
    </row>
    <row r="18" spans="1:3" ht="11.25" customHeight="1" x14ac:dyDescent="0.2">
      <c r="A18" s="8" t="s">
        <v>10</v>
      </c>
      <c r="B18" s="9">
        <v>885692.91</v>
      </c>
      <c r="C18" s="9">
        <v>5872636.9699999997</v>
      </c>
    </row>
    <row r="19" spans="1:3" ht="11.25" customHeight="1" x14ac:dyDescent="0.2">
      <c r="A19" s="8" t="s">
        <v>11</v>
      </c>
      <c r="B19" s="9">
        <v>3393362.7</v>
      </c>
      <c r="C19" s="9">
        <v>12374564.029999999</v>
      </c>
    </row>
    <row r="20" spans="1:3" ht="11.25" customHeight="1" x14ac:dyDescent="0.2">
      <c r="A20" s="8" t="s">
        <v>12</v>
      </c>
      <c r="B20" s="9">
        <v>0</v>
      </c>
      <c r="C20" s="9">
        <v>63000</v>
      </c>
    </row>
    <row r="21" spans="1:3" ht="11.25" customHeight="1" x14ac:dyDescent="0.2">
      <c r="A21" s="8" t="s">
        <v>13</v>
      </c>
      <c r="B21" s="9">
        <v>1125000</v>
      </c>
      <c r="C21" s="9">
        <v>4705000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615812.26</v>
      </c>
      <c r="C23" s="9">
        <v>9006302.6899999995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1950000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15741455.49</v>
      </c>
      <c r="C33" s="7">
        <f>C4-C16</f>
        <v>16900080.089999996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0</v>
      </c>
      <c r="C36" s="16">
        <f>C37+C38+C39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1756261.43</v>
      </c>
      <c r="C41" s="7">
        <f>C42+C43+C44</f>
        <v>-18672681.769999996</v>
      </c>
    </row>
    <row r="42" spans="1:3" ht="11.25" customHeight="1" x14ac:dyDescent="0.2">
      <c r="A42" s="8" t="s">
        <v>23</v>
      </c>
      <c r="B42" s="9">
        <v>1728937.43</v>
      </c>
      <c r="C42" s="9">
        <v>54373648.479999997</v>
      </c>
    </row>
    <row r="43" spans="1:3" ht="11.25" customHeight="1" x14ac:dyDescent="0.2">
      <c r="A43" s="8" t="s">
        <v>24</v>
      </c>
      <c r="B43" s="9">
        <v>27324</v>
      </c>
      <c r="C43" s="9">
        <v>23387182.57</v>
      </c>
    </row>
    <row r="44" spans="1:3" ht="11.25" customHeight="1" x14ac:dyDescent="0.2">
      <c r="A44" s="8" t="s">
        <v>26</v>
      </c>
      <c r="B44" s="9">
        <v>0</v>
      </c>
      <c r="C44" s="9">
        <v>-96433512.819999993</v>
      </c>
    </row>
    <row r="45" spans="1:3" ht="11.25" customHeight="1" x14ac:dyDescent="0.2">
      <c r="A45" s="4" t="s">
        <v>47</v>
      </c>
      <c r="B45" s="7">
        <f>B36-B41</f>
        <v>-1756261.43</v>
      </c>
      <c r="C45" s="7">
        <f>C36-C41</f>
        <v>18672681.769999996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24979584.140000001</v>
      </c>
      <c r="C48" s="7">
        <f>C49+C52</f>
        <v>-12097705.75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1313.7</v>
      </c>
    </row>
    <row r="50" spans="1:3" ht="11.25" customHeight="1" x14ac:dyDescent="0.2">
      <c r="A50" s="8" t="s">
        <v>28</v>
      </c>
      <c r="B50" s="9">
        <v>0</v>
      </c>
      <c r="C50" s="9">
        <v>1313.7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24979584.140000001</v>
      </c>
      <c r="C52" s="9">
        <v>-12099019.449999999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40925836.890000001</v>
      </c>
      <c r="C54" s="7">
        <f>C55+C58</f>
        <v>7021123.3300000001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40925836.890000001</v>
      </c>
      <c r="C58" s="9">
        <v>7021123.3300000001</v>
      </c>
    </row>
    <row r="59" spans="1:3" ht="11.25" customHeight="1" x14ac:dyDescent="0.2">
      <c r="A59" s="4" t="s">
        <v>48</v>
      </c>
      <c r="B59" s="7">
        <f>B48-B54</f>
        <v>-15946252.75</v>
      </c>
      <c r="C59" s="7">
        <f>C48-C54</f>
        <v>-19118829.079999998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-1961058.6899999995</v>
      </c>
      <c r="C61" s="7">
        <f>C59+C45+C33</f>
        <v>16453932.779999994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19062989.199999999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17101930.509999998</v>
      </c>
      <c r="C65" s="7">
        <f>C63+C61</f>
        <v>16453932.779999994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2022-04-30T16:30:37Z</cp:lastPrinted>
  <dcterms:created xsi:type="dcterms:W3CDTF">2012-12-11T20:31:36Z</dcterms:created>
  <dcterms:modified xsi:type="dcterms:W3CDTF">2022-04-30T16:30:40Z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