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anual 2020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178" i="4" l="1"/>
  <c r="C173" i="4" s="1"/>
  <c r="D43" i="4"/>
  <c r="D102" i="4"/>
  <c r="C43" i="4"/>
  <c r="C102" i="4"/>
  <c r="D4" i="4"/>
  <c r="D143" i="4"/>
  <c r="C4" i="4"/>
  <c r="C143" i="4"/>
  <c r="D173" i="4"/>
  <c r="D3" i="4" l="1"/>
  <c r="C3" i="4"/>
  <c r="D101" i="4"/>
  <c r="C101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<sst xmlns="http://schemas.openxmlformats.org/spreadsheetml/2006/main" count="261" uniqueCount="234">
  <si>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</si>
  <si>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</si>
  <si>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</si>
  <si>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</si>
  <si>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</si>
  <si>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</si>
  <si>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</si>
  <si>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</si>
  <si>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</si>
  <si>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</si>
  <si>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</si>
  <si>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</si>
  <si>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</si>
  <si>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</si>
  <si>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</si>
  <si>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</si>
  <si>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</si>
  <si>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</si>
  <si>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</si>
  <si>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</si>
  <si>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</si>
  <si>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</si>
  <si>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</si>
  <si>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</si>
  <si>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</si>
  <si>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</si>
  <si>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</si>
  <si>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</si>
  <si>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</si>
  <si>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</si>
  <si>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</si>
  <si>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</si>
  <si>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</si>
  <si>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</si>
  <si>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</si>
  <si>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</si>
  <si>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</si>
  <si>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</si>
  <si>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</si>
  <si>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</si>
  <si>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</si>
  <si>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</si>
  <si>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</si>
  <si>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</si>
  <si>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</si>
  <si>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</si>
  <si>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</si>
  <si>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</si>
  <si>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</si>
  <si>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</si>
  <si>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</si>
  <si>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</si>
  <si>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</si>
  <si>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</si>
  <si>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</si>
  <si>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</si>
  <si>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</si>
  <si>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</si>
  <si>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</si>
  <si>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</si>
  <si>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</si>
  <si>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</si>
  <si>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</si>
  <si>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</si>
  <si>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</si>
  <si>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</si>
  <si>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</si>
  <si>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</si>
  <si>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</si>
  <si>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</si>
  <si>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</si>
  <si>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</si>
  <si>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</si>
  <si>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</si>
  <si>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</si>
  <si>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</si>
  <si>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</si>
  <si>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</si>
  <si>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</si>
  <si>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</si>
  <si>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</si>
  <si>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</si>
  <si>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</si>
  <si>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</si>
  <si>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</si>
  <si>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</si>
  <si>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</si>
  <si>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</si>
  <si>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</si>
  <si>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</si>
  <si>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</si>
  <si>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</si>
  <si>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</si>
  <si>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</si>
  <si>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</si>
  <si>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</si>
  <si>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</si>
  <si>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</si>
  <si>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</si>
  <si>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</si>
  <si>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</si>
  <si>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</si>
  <si>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</si>
  <si>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</si>
  <si>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</si>
  <si>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</si>
  <si>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</si>
  <si>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</si>
  <si>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</si>
  <si>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</si>
  <si>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</si>
  <si>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</si>
  <si>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</si>
  <si>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</si>
  <si>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</si>
  <si>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</si>
  <si>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</si>
  <si>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</si>
  <si>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</si>
  <si>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</si>
  <si>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</si>
  <si>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</si>
  <si>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</si>
  <si>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</si>
  <si>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</si>
  <si>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</si>
  <si>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</si>
  <si>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</si>
  <si>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</si>
  <si>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</si>
  <si>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</si>
  <si>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</si>
  <si>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</si>
  <si>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</si>
  <si>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</si>
  <si>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</si>
  <si>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</si>
  <si>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</si>
  <si>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</si>
  <si>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</si>
  <si>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</si>
  <si>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</si>
  <si>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</si>
  <si>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</si>
  <si>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</si>
  <si>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</si>
  <si>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</si>
  <si>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</si>
  <si>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</si>
  <si>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</si>
  <si>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</si>
  <si>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</si>
  <si>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</si>
  <si>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</si>
  <si>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</si>
  <si>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</si>
  <si>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</si>
  <si>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</si>
  <si>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</si>
  <si>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</si>
  <si>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</si>
  <si>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</si>
  <si>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</si>
  <si>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</si>
  <si>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</si>
  <si>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</si>
  <si>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</si>
  <si>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</si>
  <si>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</si>
  <si>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</si>
  <si>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</si>
  <si>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</si>
  <si>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</si>
  <si>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</si>
  <si>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</si>
  <si>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</si>
  <si>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</si>
  <si>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</si>
  <si>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</si>
  <si>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</si>
  <si>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</si>
  <si>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</si>
  <si>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</si>
  <si>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</si>
  <si>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</si>
  <si>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</si>
  <si>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</si>
  <si>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</si>
  <si>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</si>
  <si>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</si>
  <si>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</si>
  <si>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</si>
  <si>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</si>
  <si>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</si>
  <si>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</si>
  <si>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</si>
  <si>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</si>
  <si>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</si>
  <si>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</si>
  <si>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</si>
  <si>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</si>
  <si>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</si>
  <si>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</si>
  <si>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</si>
  <si>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</si>
  <si>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</si>
  <si>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</si>
  <si>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</si>
  <si>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</si>
  <si>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</si>
  <si>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</si>
  <si>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</si>
  <si>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</si>
  <si>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</si>
  <si>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</si>
  <si>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</si>
  <si>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</si>
  <si>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</si>
  <si>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</si>
  <si>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</si>
  <si>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</si>
  <si>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</si>
  <si>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</si>
  <si>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</si>
  <si>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</si>
  <si>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</si>
  <si>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</si>
  <si>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</si>
  <si>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</si>
  <si>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</si>
  <si>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</si>
  <si>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2020</t>
  </si>
  <si>
    <t>ENCARGADO DE DESPACHO DE TESORERÌA MUNICIPAL
 C.P. MARCO ANTONIO HERNANDEZ GALVAN</t>
  </si>
  <si>
    <t>ENCARGADO DE DESPACHO DE PRESIDENCIA MUNICIPAL
T.P. J. ANGEL TINOCO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</si>
</sst>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92" activePane="bottomLeft" state="frozen"/>
      <selection pane="bottomLeft" activeCell="B202" sqref="B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243617595.5</v>
      </c>
      <c r="D3" s="32">
        <f>SUM(D4+D43)</f>
        <v>221768730.22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30171968.440000001</v>
      </c>
      <c r="D4" s="34">
        <f>SUM(D5+D13+D21+D27+D33+D35+D38)</f>
        <v>36351228.439999998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22323235.190000001</v>
      </c>
      <c r="D5" s="33">
        <f>SUM(D6:D12)</f>
        <v>25534178.699999999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22051601.530000001</v>
      </c>
      <c r="D7" s="33">
        <v>12256559.17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271633.65999999997</v>
      </c>
      <c r="D9" s="33">
        <v>13277619.529999999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5448963.7599999998</v>
      </c>
      <c r="D13" s="33">
        <f>SUM(D14:D20)</f>
        <v>5715892.0499999989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1648698.39</v>
      </c>
      <c r="D15" s="33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476064.03</v>
      </c>
      <c r="D16" s="33">
        <v>1765308.03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2017916.04</v>
      </c>
      <c r="D17" s="33">
        <v>1230894.94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1306285.3</v>
      </c>
      <c r="D20" s="33">
        <v>1070990.69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2399769.4899999998</v>
      </c>
      <c r="D21" s="33">
        <f>SUM(D22:D26)</f>
        <v>5101157.6899999995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129041.18</v>
      </c>
      <c r="D22" s="33">
        <v>10942.15</v>
      </c>
      <c r="E22" s="8"/>
    </row>
    <row r="23" spans="1:5" x14ac:dyDescent="0.2">
      <c r="A23" s="7">
        <v>1132</v>
      </c>
      <c r="B23" s="23" t="s">
        <v>25</v>
      </c>
      <c r="C23" s="33">
        <v>290.7</v>
      </c>
      <c r="D23" s="33">
        <v>290.7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2270437.61</v>
      </c>
      <c r="D25" s="33">
        <v>5089924.84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213445627.06</v>
      </c>
      <c r="D43" s="34">
        <f>SUM(D44+D49+D55+D63+D72+D78+D84+D91+D97)</f>
        <v>185417501.78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266393.95</v>
      </c>
      <c r="D49" s="33">
        <f>SUM(D50:D54)</f>
        <v>261781.47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266393.95</v>
      </c>
      <c r="D51" s="33">
        <v>261781.47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206848333.99000001</v>
      </c>
      <c r="D55" s="33">
        <f>SUM(D56:D62)</f>
        <v>177869854.00999999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820000</v>
      </c>
      <c r="D56" s="33">
        <v>820000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193985973.99000001</v>
      </c>
      <c r="D60" s="33">
        <v>165007494.00999999</v>
      </c>
      <c r="E60" s="8"/>
    </row>
    <row r="61" spans="1:5" x14ac:dyDescent="0.2">
      <c r="A61" s="7">
        <v>1236</v>
      </c>
      <c r="B61" s="23" t="s">
        <v>66</v>
      </c>
      <c r="C61" s="33">
        <v>12042360</v>
      </c>
      <c r="D61" s="33">
        <v>12042360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22327043.789999999</v>
      </c>
      <c r="D63" s="33">
        <f>SUM(D64:D71)</f>
        <v>20806339.780000001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1384603.15</v>
      </c>
      <c r="D64" s="33">
        <v>1118480.8700000001</v>
      </c>
      <c r="E64" s="8"/>
    </row>
    <row r="65" spans="1:5" x14ac:dyDescent="0.2">
      <c r="A65" s="7">
        <v>1242</v>
      </c>
      <c r="B65" s="23" t="s">
        <v>70</v>
      </c>
      <c r="C65" s="33">
        <v>918143.24</v>
      </c>
      <c r="D65" s="33">
        <v>901244.04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16228344.220000001</v>
      </c>
      <c r="D67" s="33">
        <v>15384916.220000001</v>
      </c>
      <c r="E67" s="8"/>
    </row>
    <row r="68" spans="1:5" x14ac:dyDescent="0.2">
      <c r="A68" s="7">
        <v>1245</v>
      </c>
      <c r="B68" s="23" t="s">
        <v>72</v>
      </c>
      <c r="C68" s="33">
        <v>39440</v>
      </c>
      <c r="D68" s="33">
        <v>39440</v>
      </c>
      <c r="E68" s="8"/>
    </row>
    <row r="69" spans="1:5" x14ac:dyDescent="0.2">
      <c r="A69" s="7">
        <v>1246</v>
      </c>
      <c r="B69" s="23" t="s">
        <v>73</v>
      </c>
      <c r="C69" s="33">
        <v>3677737.18</v>
      </c>
      <c r="D69" s="33">
        <v>3283482.65</v>
      </c>
      <c r="E69" s="8"/>
    </row>
    <row r="70" spans="1:5" x14ac:dyDescent="0.2">
      <c r="A70" s="7">
        <v>1247</v>
      </c>
      <c r="B70" s="23" t="s">
        <v>74</v>
      </c>
      <c r="C70" s="33">
        <v>78776</v>
      </c>
      <c r="D70" s="33">
        <v>78776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443935.5</v>
      </c>
      <c r="D72" s="33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84000</v>
      </c>
      <c r="D73" s="33">
        <v>84000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359935.5</v>
      </c>
      <c r="D76" s="33">
        <v>359935.5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-17250066.420000002</v>
      </c>
      <c r="D78" s="33">
        <f>SUM(D79:D83)</f>
        <v>-14694935.23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-17036464.75</v>
      </c>
      <c r="D81" s="33">
        <v>-14520952.880000001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-213601.67</v>
      </c>
      <c r="D83" s="33">
        <v>-173982.35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809986.25</v>
      </c>
      <c r="D84" s="33">
        <f>SUM(D85:D90)</f>
        <v>730526.25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3475734.61</v>
      </c>
      <c r="D85" s="33">
        <v>3396274.61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-2665748.36</v>
      </c>
      <c r="D90" s="33">
        <v>-2665748.36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17894801.609999999</v>
      </c>
      <c r="D101" s="34">
        <f>SUM(D102+D143)</f>
        <v>20872878.129999999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12708936.620000001</v>
      </c>
      <c r="D102" s="34">
        <f>SUM(D103+D113+D117+D121+D124+D128+D135+D139)</f>
        <v>15687013.139999999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12710250.32</v>
      </c>
      <c r="D103" s="33">
        <f>SUM(D104:D112)</f>
        <v>15688326.839999998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-26622.11</v>
      </c>
      <c r="D104" s="33">
        <v>66902.149999999994</v>
      </c>
      <c r="E104" s="8"/>
    </row>
    <row r="105" spans="1:5" x14ac:dyDescent="0.2">
      <c r="A105" s="7">
        <v>2112</v>
      </c>
      <c r="B105" s="23" t="s">
        <v>110</v>
      </c>
      <c r="C105" s="33">
        <v>967179.92</v>
      </c>
      <c r="D105" s="33">
        <v>2085102.98</v>
      </c>
      <c r="E105" s="8"/>
    </row>
    <row r="106" spans="1:5" x14ac:dyDescent="0.2">
      <c r="A106" s="7">
        <v>2113</v>
      </c>
      <c r="B106" s="23" t="s">
        <v>111</v>
      </c>
      <c r="C106" s="33">
        <v>5361199.83</v>
      </c>
      <c r="D106" s="33">
        <v>6779850.71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167828.36</v>
      </c>
      <c r="D108" s="33">
        <v>417746.04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752457.63</v>
      </c>
      <c r="D110" s="33">
        <v>829502.78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5488206.6900000004</v>
      </c>
      <c r="D112" s="33">
        <v>5509222.1799999997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-1313.7</v>
      </c>
      <c r="D117" s="33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-1313.7</v>
      </c>
      <c r="D118" s="33">
        <v>-1313.7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5185864.99</v>
      </c>
      <c r="D143" s="34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5185864.99</v>
      </c>
      <c r="D168" s="33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5185864.99</v>
      </c>
      <c r="D172" s="33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165313412.63</v>
      </c>
      <c r="D173" s="34">
        <f>SUM(D174+D178+D193)</f>
        <v>163468769.27000001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3145387.2399999998</v>
      </c>
      <c r="D174" s="34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-70680.91</v>
      </c>
      <c r="D175" s="33">
        <v>-70680.91</v>
      </c>
      <c r="E175" s="8"/>
    </row>
    <row r="176" spans="1:5" x14ac:dyDescent="0.2">
      <c r="A176" s="7">
        <v>3120</v>
      </c>
      <c r="B176" s="22" t="s">
        <v>181</v>
      </c>
      <c r="C176" s="33">
        <v>3216068.15</v>
      </c>
      <c r="D176" s="33">
        <v>3216068.15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162168025.38999999</v>
      </c>
      <c r="D178" s="34">
        <f>SUM(D179+D180+D181+D186+D190)</f>
        <v>160323382.03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29080111.559999999</v>
      </c>
      <c r="D179" s="33">
        <v>22982298.440000001</v>
      </c>
      <c r="E179" s="8"/>
    </row>
    <row r="180" spans="1:5" x14ac:dyDescent="0.2">
      <c r="A180" s="7">
        <v>3220</v>
      </c>
      <c r="B180" s="22" t="s">
        <v>184</v>
      </c>
      <c r="C180" s="33">
        <v>133087913.83</v>
      </c>
      <c r="D180" s="33">
        <v>137341083.59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56.25" x14ac:dyDescent="0.2">
      <c r="A202" s="28"/>
      <c r="B202" s="29" t="s">
        <v>233</v>
      </c>
      <c r="C202" s="30"/>
      <c r="D202" s="29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2021-03-01T19:41:56Z</cp:lastPrinted>
  <dcterms:created xsi:type="dcterms:W3CDTF">2012-12-11T20:26:08Z</dcterms:created>
  <dcterms:modified xsi:type="dcterms:W3CDTF">2021-03-01T20:07:05Z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