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ER TRIMESTRE 2020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62913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57" i="1" s="1"/>
  <c r="D161" i="1"/>
  <c r="D158" i="1"/>
  <c r="D154" i="1"/>
  <c r="D151" i="1"/>
  <c r="D148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 s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47" i="1" s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56" i="1"/>
  <c r="C52" i="1"/>
  <c r="C51" i="1" s="1"/>
  <c r="C48" i="1"/>
  <c r="C43" i="1"/>
  <c r="C33" i="1"/>
  <c r="C28" i="1"/>
  <c r="C22" i="1"/>
  <c r="C20" i="1"/>
  <c r="C14" i="1"/>
  <c r="C5" i="1"/>
  <c r="D147" i="1" l="1"/>
  <c r="C114" i="1"/>
  <c r="C86" i="1"/>
  <c r="D86" i="1"/>
  <c r="C63" i="1"/>
  <c r="D172" i="1"/>
  <c r="C4" i="1"/>
  <c r="C3" i="1" s="1"/>
  <c r="D4" i="1"/>
  <c r="D3" i="1" s="1"/>
  <c r="D114" i="1"/>
  <c r="C85" i="1" l="1"/>
  <c r="C207" i="1" s="1"/>
  <c r="D85" i="1"/>
  <c r="D207" i="1" s="1"/>
</calcChain>
</file>

<file path=xl/sharedStrings.xml><?xml version="1.0" encoding="utf-8"?>
<sst xmlns="http://schemas.openxmlformats.org/spreadsheetml/2006/main" count="233" uniqueCount="218">
  <si>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</si>
  <si>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</si>
  <si>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</si>
  <si>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</si>
  <si>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</si>
  <si>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</si>
  <si>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</si>
  <si>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</si>
  <si>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</si>
  <si>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</si>
  <si>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</si>
  <si>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</si>
  <si>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</si>
  <si>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</si>
  <si>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</si>
  <si>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</si>
  <si>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</si>
  <si>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</si>
  <si>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</si>
  <si>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</si>
  <si>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</si>
  <si>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</si>
  <si>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</si>
  <si>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</si>
  <si>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</si>
  <si>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</si>
  <si>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</si>
  <si>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</si>
  <si>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</si>
  <si>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</si>
  <si>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</si>
  <si>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</si>
  <si>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</si>
  <si>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</si>
  <si>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</si>
  <si>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</si>
  <si>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</si>
  <si>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</si>
  <si>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</si>
  <si>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</si>
  <si>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</si>
  <si>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</si>
  <si>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</si>
  <si>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</si>
  <si>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</si>
  <si>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</si>
  <si>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</si>
  <si>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</si>
  <si>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</si>
  <si>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</si>
  <si>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</si>
  <si>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</si>
  <si>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</si>
  <si>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</si>
  <si>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</si>
  <si>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</si>
  <si>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</si>
  <si>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</si>
  <si>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</si>
  <si>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</si>
  <si>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</si>
  <si>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</si>
  <si>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</si>
  <si>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</si>
  <si>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</si>
  <si>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</si>
  <si>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</si>
  <si>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</si>
  <si>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</si>
  <si>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</si>
  <si>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</si>
  <si>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</si>
  <si>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</si>
  <si>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</si>
  <si>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</si>
  <si>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</si>
  <si>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</si>
  <si>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</si>
  <si>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</si>
  <si>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</si>
  <si>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</si>
  <si>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</si>
  <si>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</si>
  <si>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</si>
  <si>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</si>
  <si>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</si>
  <si>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</si>
  <si>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</si>
  <si>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</si>
  <si>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</si>
  <si>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</si>
  <si>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</si>
  <si>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</si>
  <si>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</si>
  <si>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</si>
  <si>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</si>
  <si>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</si>
  <si>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</si>
  <si>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</si>
  <si>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</si>
  <si>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</si>
  <si>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</si>
  <si>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</si>
  <si>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</si>
  <si>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</si>
  <si>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</si>
  <si>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</si>
  <si>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</si>
  <si>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</si>
  <si>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</si>
  <si>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</si>
  <si>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</si>
  <si>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</si>
  <si>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</si>
  <si>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</si>
  <si>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</si>
  <si>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</si>
  <si>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</si>
  <si>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</si>
  <si>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</si>
  <si>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</si>
  <si>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</si>
  <si>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</si>
  <si>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</si>
  <si>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</si>
  <si>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</si>
  <si>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</si>
  <si>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</si>
  <si>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</si>
  <si>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</si>
  <si>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</si>
  <si>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</si>
  <si>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</si>
  <si>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</si>
  <si>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</si>
  <si>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</si>
  <si>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</si>
  <si>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</si>
  <si>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</si>
  <si>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</si>
  <si>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</si>
  <si>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</si>
  <si>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</si>
  <si>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</si>
  <si>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</si>
  <si>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</si>
  <si>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</si>
  <si>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</si>
  <si>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</si>
  <si>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</si>
  <si>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</si>
  <si>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</si>
  <si>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</si>
  <si>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</si>
  <si>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</si>
  <si>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</si>
  <si>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</si>
  <si>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</si>
  <si>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</si>
  <si>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</si>
  <si>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</si>
  <si>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</si>
  <si>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</si>
  <si>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</si>
  <si>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</si>
  <si>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</si>
  <si>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</si>
  <si>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</si>
  <si>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</si>
  <si>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</si>
  <si>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</si>
  <si>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</si>
  <si>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</si>
  <si>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</si>
  <si>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</si>
  <si>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</si>
  <si>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</si>
  <si>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</si>
  <si>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</si>
  <si>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</si>
  <si>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</si>
  <si>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</si>
  <si>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</si>
  <si>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</si>
  <si>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</si>
  <si>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</si>
  <si>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</si>
  <si>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</si>
  <si>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</si>
  <si>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</si>
  <si>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</si>
  <si>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</si>
  <si>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</si>
  <si>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</si>
  <si>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</si>
  <si>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</si>
  <si>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</si>
  <si>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</si>
  <si>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</si>
  <si>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</si>
  <si>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</si>
  <si>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</si>
  <si>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</si>
  <si>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</si>
  <si>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</si>
  <si>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</si>
  <si>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</si>
  <si>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</si>
  <si>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</si>
  <si>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</si>
  <si>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</si>
  <si>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</si>
  <si>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</si>
  <si>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</si>
  <si>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</si>
  <si>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</si>
  <si>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</si>
  <si>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MUNICIPIO DE SANTA CATARINA, GTO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</si>
</sst>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217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55210076.330000006</v>
      </c>
      <c r="D3" s="4">
        <f>SUM(D4+D51+D63)</f>
        <v>79998429.24000001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3385112.95</v>
      </c>
      <c r="D4" s="4">
        <f>SUM(D5+D14+D20+D22+D28+D33+D43+D48)</f>
        <v>4584424.59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1465385.96</v>
      </c>
      <c r="D5" s="9">
        <f>SUM(D6:D13)</f>
        <v>1261890.8400000001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1397953.22</v>
      </c>
      <c r="D7" s="9">
        <v>1228252.02</v>
      </c>
      <c r="E7" s="11"/>
    </row>
    <row r="8" spans="1:5" x14ac:dyDescent="0.2">
      <c r="A8" s="7">
        <v>4113</v>
      </c>
      <c r="B8" s="25" t="s">
        <v>8</v>
      </c>
      <c r="C8" s="9">
        <v>13443.74</v>
      </c>
      <c r="D8" s="9">
        <v>7744.32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53989</v>
      </c>
      <c r="D12" s="9">
        <v>25894.5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1682777.1800000002</v>
      </c>
      <c r="D22" s="9">
        <f>SUM(D23:D27)</f>
        <v>1311325.28</v>
      </c>
      <c r="E22" s="11"/>
    </row>
    <row r="23" spans="1:5" x14ac:dyDescent="0.2">
      <c r="A23" s="7">
        <v>4141</v>
      </c>
      <c r="B23" s="25" t="s">
        <v>23</v>
      </c>
      <c r="C23" s="9">
        <v>206570.85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1470206.33</v>
      </c>
      <c r="D25" s="9">
        <v>1122684.3400000001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24141.73</v>
      </c>
      <c r="E26" s="11"/>
    </row>
    <row r="27" spans="1:5" x14ac:dyDescent="0.2">
      <c r="A27" s="7">
        <v>4149</v>
      </c>
      <c r="B27" s="25" t="s">
        <v>27</v>
      </c>
      <c r="C27" s="9">
        <v>6000</v>
      </c>
      <c r="D27" s="9">
        <v>164499.21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129495.43</v>
      </c>
      <c r="D28" s="9">
        <f>SUM(D29:D32)</f>
        <v>626484.4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129495.43</v>
      </c>
      <c r="D29" s="9">
        <v>626484.4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107454.38</v>
      </c>
      <c r="D33" s="9">
        <f>SUM(D34:D42)</f>
        <v>451265.01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50755.82</v>
      </c>
      <c r="E34" s="11"/>
    </row>
    <row r="35" spans="1:5" x14ac:dyDescent="0.2">
      <c r="A35" s="7">
        <v>4162</v>
      </c>
      <c r="B35" s="25" t="s">
        <v>35</v>
      </c>
      <c r="C35" s="9">
        <v>89466.38</v>
      </c>
      <c r="D35" s="9">
        <v>89130.19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17988</v>
      </c>
      <c r="D42" s="9">
        <v>311379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933459.06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111456.76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822002.3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51824963.380000003</v>
      </c>
      <c r="D51" s="4">
        <f>SUM(D52+D56)</f>
        <v>75414004.650000006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51824963.380000003</v>
      </c>
      <c r="D52" s="9">
        <f>SUM(D53:D55)</f>
        <v>75414004.650000006</v>
      </c>
      <c r="E52" s="11"/>
    </row>
    <row r="53" spans="1:5" x14ac:dyDescent="0.2">
      <c r="A53" s="7">
        <v>4211</v>
      </c>
      <c r="B53" s="25" t="s">
        <v>53</v>
      </c>
      <c r="C53" s="9">
        <v>34601078.82</v>
      </c>
      <c r="D53" s="9">
        <v>46908977.640000001</v>
      </c>
      <c r="E53" s="11"/>
    </row>
    <row r="54" spans="1:5" x14ac:dyDescent="0.2">
      <c r="A54" s="7">
        <v>4212</v>
      </c>
      <c r="B54" s="25" t="s">
        <v>54</v>
      </c>
      <c r="C54" s="9">
        <v>9571264</v>
      </c>
      <c r="D54" s="9">
        <v>12066294</v>
      </c>
      <c r="E54" s="11"/>
    </row>
    <row r="55" spans="1:5" x14ac:dyDescent="0.2">
      <c r="A55" s="7">
        <v>4213</v>
      </c>
      <c r="B55" s="25" t="s">
        <v>55</v>
      </c>
      <c r="C55" s="9">
        <v>7652620.5599999996</v>
      </c>
      <c r="D55" s="9">
        <v>16438733.01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34376403.890000001</v>
      </c>
      <c r="D85" s="4">
        <f>SUM(D86+D114+D147+D157+D172+D204)</f>
        <v>57086018.920000002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26847064.280000001</v>
      </c>
      <c r="D86" s="4">
        <f>SUM(D87+D94+D104)</f>
        <v>44248851.880000003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16134279.75</v>
      </c>
      <c r="D87" s="9">
        <f>SUM(D88:D93)</f>
        <v>24708167.920000002</v>
      </c>
      <c r="E87" s="11"/>
    </row>
    <row r="88" spans="1:5" x14ac:dyDescent="0.2">
      <c r="A88" s="7">
        <v>5111</v>
      </c>
      <c r="B88" s="25" t="s">
        <v>84</v>
      </c>
      <c r="C88" s="9">
        <v>12853641.77</v>
      </c>
      <c r="D88" s="9">
        <v>17318200.699999999</v>
      </c>
      <c r="E88" s="11"/>
    </row>
    <row r="89" spans="1:5" x14ac:dyDescent="0.2">
      <c r="A89" s="7">
        <v>5112</v>
      </c>
      <c r="B89" s="25" t="s">
        <v>85</v>
      </c>
      <c r="C89" s="9">
        <v>1332172.25</v>
      </c>
      <c r="D89" s="9">
        <v>566094.75</v>
      </c>
      <c r="E89" s="11"/>
    </row>
    <row r="90" spans="1:5" x14ac:dyDescent="0.2">
      <c r="A90" s="7">
        <v>5113</v>
      </c>
      <c r="B90" s="25" t="s">
        <v>86</v>
      </c>
      <c r="C90" s="9">
        <v>511074.27</v>
      </c>
      <c r="D90" s="9">
        <v>3539702.69</v>
      </c>
      <c r="E90" s="11"/>
    </row>
    <row r="91" spans="1:5" x14ac:dyDescent="0.2">
      <c r="A91" s="7">
        <v>5114</v>
      </c>
      <c r="B91" s="25" t="s">
        <v>87</v>
      </c>
      <c r="C91" s="9">
        <v>4950.66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1432440.8</v>
      </c>
      <c r="D92" s="9">
        <v>3284169.78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3465533.94</v>
      </c>
      <c r="D94" s="9">
        <f>SUM(D95:D103)</f>
        <v>7235570.5500000007</v>
      </c>
      <c r="E94" s="11"/>
    </row>
    <row r="95" spans="1:5" x14ac:dyDescent="0.2">
      <c r="A95" s="7">
        <v>5121</v>
      </c>
      <c r="B95" s="25" t="s">
        <v>91</v>
      </c>
      <c r="C95" s="9">
        <v>287427.15000000002</v>
      </c>
      <c r="D95" s="9">
        <v>975514.78</v>
      </c>
      <c r="E95" s="11"/>
    </row>
    <row r="96" spans="1:5" x14ac:dyDescent="0.2">
      <c r="A96" s="7">
        <v>5122</v>
      </c>
      <c r="B96" s="25" t="s">
        <v>92</v>
      </c>
      <c r="C96" s="9">
        <v>333883.87</v>
      </c>
      <c r="D96" s="9">
        <v>540494.89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625531.78</v>
      </c>
      <c r="D98" s="9">
        <v>557611.27</v>
      </c>
      <c r="E98" s="11"/>
    </row>
    <row r="99" spans="1:5" x14ac:dyDescent="0.2">
      <c r="A99" s="7">
        <v>5125</v>
      </c>
      <c r="B99" s="25" t="s">
        <v>95</v>
      </c>
      <c r="C99" s="9">
        <v>8099.3</v>
      </c>
      <c r="D99" s="9">
        <v>48354.46</v>
      </c>
      <c r="E99" s="11"/>
    </row>
    <row r="100" spans="1:5" x14ac:dyDescent="0.2">
      <c r="A100" s="7">
        <v>5126</v>
      </c>
      <c r="B100" s="25" t="s">
        <v>96</v>
      </c>
      <c r="C100" s="9">
        <v>2049135.13</v>
      </c>
      <c r="D100" s="9">
        <v>4658541.93</v>
      </c>
      <c r="E100" s="11"/>
    </row>
    <row r="101" spans="1:5" x14ac:dyDescent="0.2">
      <c r="A101" s="7">
        <v>5127</v>
      </c>
      <c r="B101" s="25" t="s">
        <v>97</v>
      </c>
      <c r="C101" s="9">
        <v>104150.02</v>
      </c>
      <c r="D101" s="9">
        <v>167769.15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57306.69</v>
      </c>
      <c r="D103" s="9">
        <v>287284.07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7247250.5899999999</v>
      </c>
      <c r="D104" s="9">
        <f>SUM(D105:D113)</f>
        <v>12305113.41</v>
      </c>
      <c r="E104" s="11"/>
    </row>
    <row r="105" spans="1:5" x14ac:dyDescent="0.2">
      <c r="A105" s="7">
        <v>5131</v>
      </c>
      <c r="B105" s="25" t="s">
        <v>101</v>
      </c>
      <c r="C105" s="9">
        <v>2860316.25</v>
      </c>
      <c r="D105" s="9">
        <v>3535630.39</v>
      </c>
      <c r="E105" s="11"/>
    </row>
    <row r="106" spans="1:5" x14ac:dyDescent="0.2">
      <c r="A106" s="7">
        <v>5132</v>
      </c>
      <c r="B106" s="25" t="s">
        <v>102</v>
      </c>
      <c r="C106" s="9">
        <v>92606</v>
      </c>
      <c r="D106" s="9">
        <v>104285.15</v>
      </c>
      <c r="E106" s="11"/>
    </row>
    <row r="107" spans="1:5" x14ac:dyDescent="0.2">
      <c r="A107" s="7">
        <v>5133</v>
      </c>
      <c r="B107" s="25" t="s">
        <v>103</v>
      </c>
      <c r="C107" s="9">
        <v>484653.6</v>
      </c>
      <c r="D107" s="9">
        <v>687455.52</v>
      </c>
      <c r="E107" s="11"/>
    </row>
    <row r="108" spans="1:5" x14ac:dyDescent="0.2">
      <c r="A108" s="7">
        <v>5134</v>
      </c>
      <c r="B108" s="25" t="s">
        <v>104</v>
      </c>
      <c r="C108" s="9">
        <v>479301.38</v>
      </c>
      <c r="D108" s="9">
        <v>329582.71000000002</v>
      </c>
      <c r="E108" s="11"/>
    </row>
    <row r="109" spans="1:5" x14ac:dyDescent="0.2">
      <c r="A109" s="7">
        <v>5135</v>
      </c>
      <c r="B109" s="25" t="s">
        <v>105</v>
      </c>
      <c r="C109" s="9">
        <v>1945240.36</v>
      </c>
      <c r="D109" s="9">
        <v>1925105.54</v>
      </c>
      <c r="E109" s="11"/>
    </row>
    <row r="110" spans="1:5" x14ac:dyDescent="0.2">
      <c r="A110" s="7">
        <v>5136</v>
      </c>
      <c r="B110" s="25" t="s">
        <v>106</v>
      </c>
      <c r="C110" s="9">
        <v>130555</v>
      </c>
      <c r="D110" s="9">
        <v>283269.25</v>
      </c>
      <c r="E110" s="11"/>
    </row>
    <row r="111" spans="1:5" x14ac:dyDescent="0.2">
      <c r="A111" s="7">
        <v>5137</v>
      </c>
      <c r="B111" s="25" t="s">
        <v>107</v>
      </c>
      <c r="C111" s="9">
        <v>344213.3</v>
      </c>
      <c r="D111" s="9">
        <v>526479.35</v>
      </c>
      <c r="E111" s="11"/>
    </row>
    <row r="112" spans="1:5" x14ac:dyDescent="0.2">
      <c r="A112" s="7">
        <v>5138</v>
      </c>
      <c r="B112" s="25" t="s">
        <v>108</v>
      </c>
      <c r="C112" s="9">
        <v>340163.7</v>
      </c>
      <c r="D112" s="9">
        <v>4580565</v>
      </c>
      <c r="E112" s="11"/>
    </row>
    <row r="113" spans="1:5" x14ac:dyDescent="0.2">
      <c r="A113" s="7">
        <v>5139</v>
      </c>
      <c r="B113" s="25" t="s">
        <v>109</v>
      </c>
      <c r="C113" s="9">
        <v>570201</v>
      </c>
      <c r="D113" s="9">
        <v>332740.5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7503020.6100000003</v>
      </c>
      <c r="D114" s="4">
        <f>SUM(D115+D118+D121+D124+D129+D133+D136+D138+D144)</f>
        <v>9192644.4900000002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63000</v>
      </c>
      <c r="D115" s="9">
        <f>SUM(D116:D117)</f>
        <v>63000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63000</v>
      </c>
      <c r="D117" s="9">
        <v>63000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2400000</v>
      </c>
      <c r="D118" s="9">
        <f>SUM(D119:D120)</f>
        <v>2764000</v>
      </c>
      <c r="E118" s="11"/>
    </row>
    <row r="119" spans="1:5" x14ac:dyDescent="0.2">
      <c r="A119" s="7">
        <v>5221</v>
      </c>
      <c r="B119" s="25" t="s">
        <v>113</v>
      </c>
      <c r="C119" s="9">
        <v>2400000</v>
      </c>
      <c r="D119" s="9">
        <v>2764000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5040020.6100000003</v>
      </c>
      <c r="D124" s="9">
        <f>SUM(D125:D128)</f>
        <v>6365644.4900000002</v>
      </c>
      <c r="E124" s="11"/>
    </row>
    <row r="125" spans="1:5" x14ac:dyDescent="0.2">
      <c r="A125" s="7">
        <v>5241</v>
      </c>
      <c r="B125" s="25" t="s">
        <v>116</v>
      </c>
      <c r="C125" s="9">
        <v>4492780.57</v>
      </c>
      <c r="D125" s="9">
        <v>5757006.1100000003</v>
      </c>
      <c r="E125" s="11"/>
    </row>
    <row r="126" spans="1:5" x14ac:dyDescent="0.2">
      <c r="A126" s="7">
        <v>5242</v>
      </c>
      <c r="B126" s="25" t="s">
        <v>117</v>
      </c>
      <c r="C126" s="9">
        <v>470000</v>
      </c>
      <c r="D126" s="9">
        <v>420500</v>
      </c>
      <c r="E126" s="11"/>
    </row>
    <row r="127" spans="1:5" x14ac:dyDescent="0.2">
      <c r="A127" s="7">
        <v>5243</v>
      </c>
      <c r="B127" s="25" t="s">
        <v>118</v>
      </c>
      <c r="C127" s="9">
        <v>77240.039999999994</v>
      </c>
      <c r="D127" s="9">
        <v>188138.38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25000</v>
      </c>
      <c r="D147" s="4">
        <f>SUM(D148+D151+D154)</f>
        <v>872231.33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25000</v>
      </c>
      <c r="D154" s="9">
        <f>SUM(D155:D156)</f>
        <v>872231.33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25000</v>
      </c>
      <c r="D156" s="9">
        <v>872231.33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1319</v>
      </c>
      <c r="D172" s="4">
        <f>SUM(D173+D182+D185+D191+D193+D195)</f>
        <v>2772291.22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1319</v>
      </c>
      <c r="D173" s="9">
        <f>SUM(D174:D181)</f>
        <v>2772291.22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1319</v>
      </c>
      <c r="D178" s="9">
        <v>2740371.89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31919.33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20833672.440000005</v>
      </c>
      <c r="D207" s="14">
        <f>D3-D85</f>
        <v>22912410.320000008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213</v>
      </c>
      <c r="C214" s="36"/>
      <c r="D214" s="35" t="s">
        <v>213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214</v>
      </c>
    </row>
    <row r="3" spans="1:1" x14ac:dyDescent="0.2">
      <c r="A3" s="19" t="s">
        <v>198</v>
      </c>
    </row>
    <row r="4" spans="1:1" x14ac:dyDescent="0.2">
      <c r="A4" s="19" t="s">
        <v>215</v>
      </c>
    </row>
    <row r="5" spans="1:1" x14ac:dyDescent="0.2">
      <c r="A5" s="19" t="s">
        <v>216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2014-12-05T05:22:37Z</cp:lastPrinted>
  <dcterms:created xsi:type="dcterms:W3CDTF">2012-12-11T20:29:16Z</dcterms:created>
  <dcterms:modified xsi:type="dcterms:W3CDTF">2020-10-27T21:51:21Z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