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uario\Documents\SAP\SAP GUI\"/>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 name="_xlnm.Print_Area" localSheetId="0">ECSF!$A$1:$D$203</definedName>
  </definedNames>
  <calcPr calcId="162913"/>
</workbook>
</file>

<file path=xl/calcChain.xml><?xml version="1.0" encoding="utf-8"?>
<calcChain xmlns="http://schemas.openxmlformats.org/spreadsheetml/2006/main">
  <c r="D193" i="4" l="1"/>
  <c r="D190" i="4"/>
  <c r="D186" i="4"/>
  <c r="D181" i="4"/>
  <c r="D174" i="4"/>
  <c r="D168" i="4"/>
  <c r="D161" i="4"/>
  <c r="D157" i="4"/>
  <c r="D151" i="4"/>
  <c r="D147" i="4"/>
  <c r="D144" i="4"/>
  <c r="D139" i="4"/>
  <c r="D135" i="4"/>
  <c r="D128" i="4"/>
  <c r="D124" i="4"/>
  <c r="D121" i="4"/>
  <c r="D117" i="4"/>
  <c r="D113" i="4"/>
  <c r="D103" i="4"/>
  <c r="D102" i="4" s="1"/>
  <c r="D97" i="4"/>
  <c r="D91" i="4"/>
  <c r="D84" i="4"/>
  <c r="D78" i="4"/>
  <c r="D72" i="4"/>
  <c r="D63" i="4"/>
  <c r="D55" i="4"/>
  <c r="D49" i="4"/>
  <c r="D44" i="4"/>
  <c r="D38" i="4"/>
  <c r="D35" i="4"/>
  <c r="D33" i="4"/>
  <c r="D27" i="4"/>
  <c r="D21" i="4"/>
  <c r="D13" i="4"/>
  <c r="D5" i="4"/>
  <c r="C193" i="4"/>
  <c r="C190" i="4"/>
  <c r="C186" i="4"/>
  <c r="C181" i="4"/>
  <c r="C174" i="4"/>
  <c r="C168" i="4"/>
  <c r="C161" i="4"/>
  <c r="C157" i="4"/>
  <c r="C151" i="4"/>
  <c r="C147" i="4"/>
  <c r="C144" i="4"/>
  <c r="C143" i="4" s="1"/>
  <c r="C139" i="4"/>
  <c r="C135" i="4"/>
  <c r="C128" i="4"/>
  <c r="C124" i="4"/>
  <c r="C121" i="4"/>
  <c r="C117" i="4"/>
  <c r="C113" i="4"/>
  <c r="C103" i="4"/>
  <c r="C97" i="4"/>
  <c r="C91" i="4"/>
  <c r="C84" i="4"/>
  <c r="C78" i="4"/>
  <c r="C72" i="4"/>
  <c r="C63" i="4"/>
  <c r="C55" i="4"/>
  <c r="C49" i="4"/>
  <c r="C44" i="4"/>
  <c r="C38" i="4"/>
  <c r="C35" i="4"/>
  <c r="C33" i="4"/>
  <c r="C27" i="4"/>
  <c r="C21" i="4"/>
  <c r="C13" i="4"/>
  <c r="C5" i="4"/>
  <c r="D143" i="4" l="1"/>
  <c r="D43" i="4"/>
  <c r="C43" i="4"/>
  <c r="D4" i="4"/>
  <c r="C4" i="4"/>
  <c r="D101" i="4"/>
  <c r="C102" i="4"/>
  <c r="C101" i="4" s="1"/>
  <c r="D178" i="4"/>
  <c r="D173" i="4" s="1"/>
  <c r="C178" i="4"/>
  <c r="C173" i="4" s="1"/>
  <c r="C3" i="4" l="1"/>
  <c r="D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<sst xmlns="http://schemas.openxmlformats.org/spreadsheetml/2006/main" count="219" uniqueCount="218">
  <si>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</si>
  <si>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</si>
  <si>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</si>
  <si>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</si>
  <si>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</si>
  <si>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</si>
  <si>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</si>
  <si>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</si>
  <si>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</si>
  <si>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</si>
  <si>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</si>
  <si>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</si>
  <si>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</si>
  <si>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</si>
  <si>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</si>
  <si>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</si>
  <si>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</si>
  <si>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</si>
  <si>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</si>
  <si>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</si>
  <si>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</si>
  <si>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</si>
  <si>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</si>
  <si>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</si>
  <si>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</si>
  <si>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</si>
  <si>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</si>
  <si>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</si>
  <si>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</si>
  <si>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</si>
  <si>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</si>
  <si>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</si>
  <si>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</si>
  <si>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</si>
  <si>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</si>
  <si>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</si>
  <si>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</si>
  <si>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</si>
  <si>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</si>
  <si>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</si>
  <si>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</si>
  <si>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</si>
  <si>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</si>
  <si>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</si>
  <si>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</si>
  <si>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</si>
  <si>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</si>
  <si>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</si>
  <si>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</si>
  <si>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</si>
  <si>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</si>
  <si>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</si>
  <si>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</si>
  <si>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</si>
  <si>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</si>
  <si>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</si>
  <si>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</si>
  <si>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</si>
  <si>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</si>
  <si>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</si>
  <si>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</si>
  <si>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</si>
  <si>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</si>
  <si>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</si>
  <si>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</si>
  <si>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</si>
  <si>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</si>
  <si>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</si>
  <si>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</si>
  <si>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</si>
  <si>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</si>
  <si>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</si>
  <si>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</si>
  <si>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</si>
  <si>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</si>
  <si>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</si>
  <si>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</si>
  <si>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</si>
  <si>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</si>
  <si>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</si>
  <si>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</si>
  <si>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</si>
  <si>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</si>
  <si>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</si>
  <si>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</si>
  <si>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</si>
  <si>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</si>
  <si>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</si>
  <si>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</si>
  <si>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</si>
  <si>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</si>
  <si>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</si>
  <si>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</si>
  <si>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</si>
  <si>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</si>
  <si>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</si>
  <si>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</si>
  <si>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</si>
  <si>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</si>
  <si>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</si>
  <si>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</si>
  <si>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</si>
  <si>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</si>
  <si>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</si>
  <si>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</si>
  <si>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</si>
  <si>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</si>
  <si>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</si>
  <si>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</si>
  <si>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</si>
  <si>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</si>
  <si>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</si>
  <si>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</si>
  <si>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</si>
  <si>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</si>
  <si>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</si>
  <si>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</si>
  <si>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</si>
  <si>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</si>
  <si>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</si>
  <si>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</si>
  <si>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</si>
  <si>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</si>
  <si>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</si>
  <si>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</si>
  <si>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</si>
  <si>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</si>
  <si>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</si>
  <si>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</si>
  <si>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</si>
  <si>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</si>
  <si>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</si>
  <si>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</si>
  <si>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</si>
  <si>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</si>
  <si>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</si>
  <si>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</si>
  <si>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</si>
  <si>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</si>
  <si>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</si>
  <si>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</si>
  <si>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</si>
  <si>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</si>
  <si>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</si>
  <si>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</si>
  <si>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</si>
  <si>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</si>
  <si>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</si>
  <si>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</si>
  <si>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</si>
  <si>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</si>
  <si>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</si>
  <si>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</si>
  <si>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</si>
  <si>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</si>
  <si>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</si>
  <si>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</si>
  <si>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</si>
  <si>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</si>
  <si>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</si>
  <si>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</si>
  <si>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</si>
  <si>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</si>
  <si>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</si>
  <si>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</si>
  <si>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</si>
  <si>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</si>
  <si>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</si>
  <si>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</si>
  <si>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</si>
  <si>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</si>
  <si>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</si>
  <si>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</si>
  <si>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</si>
  <si>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</si>
  <si>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</si>
  <si>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</si>
  <si>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</si>
  <si>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</si>
  <si>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</si>
  <si>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</si>
  <si>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</si>
  <si>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</si>
  <si>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</si>
  <si>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</si>
  <si>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</si>
  <si>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</si>
  <si>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</si>
  <si>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</si>
  <si>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</si>
  <si>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</si>
  <si>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</si>
  <si>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</si>
  <si>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</si>
  <si>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</si>
  <si>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</si>
  <si>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</si>
  <si>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</si>
  <si>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</si>
  <si>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</si>
  <si>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</si>
  <si>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</si>
  <si>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</si>
  <si>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</si>
  <si>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</si>
  <si>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</si>
  <si>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</si>
  <si>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</si>
  <si>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</si>
  <si>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</si>
  <si>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</si>
  <si>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</si>
  <si>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</si>
  <si>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</si>
  <si>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</si>
  <si>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DE SANTA CATARINA, GTO
DEL 1 DE ENERO AL AL 31 DE DICIEMBRE DEL 2019</t>
  </si>
  <si>
    <t>Presidenta Municipal
Lic. Sonia García Toscano</t>
  </si>
  <si>
    <t>Tesorera Municipal
C. P Aurora González Cabrera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</si>
</sst>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D203" sqref="A1:D20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138266922.28999999</v>
      </c>
      <c r="D3" s="27">
        <f>SUM(D4+D43)</f>
        <v>33148956.259999998</v>
      </c>
    </row>
    <row r="4" spans="1:4" ht="12.75" customHeight="1" x14ac:dyDescent="0.2">
      <c r="A4" s="7">
        <v>1100</v>
      </c>
      <c r="B4" s="8" t="s">
        <v>3</v>
      </c>
      <c r="C4" s="28">
        <f>SUM(C5+C13+C21+C27+C33+C35+C38)</f>
        <v>299138.87</v>
      </c>
      <c r="D4" s="28">
        <f>SUM(D5+D13+D21+D27+D33+D35+D38)</f>
        <v>6919609.6200000001</v>
      </c>
    </row>
    <row r="5" spans="1:4" x14ac:dyDescent="0.2">
      <c r="A5" s="6">
        <v>1110</v>
      </c>
      <c r="B5" s="19" t="s">
        <v>4</v>
      </c>
      <c r="C5" s="28">
        <f>SUM(C6:C12)</f>
        <v>0</v>
      </c>
      <c r="D5" s="28">
        <f>SUM(D6:D12)</f>
        <v>6164441.5800000001</v>
      </c>
    </row>
    <row r="6" spans="1:4" x14ac:dyDescent="0.2">
      <c r="A6" s="6">
        <v>1111</v>
      </c>
      <c r="B6" s="20" t="s">
        <v>5</v>
      </c>
      <c r="C6" s="28">
        <v>0</v>
      </c>
      <c r="D6" s="28">
        <v>0</v>
      </c>
    </row>
    <row r="7" spans="1:4" x14ac:dyDescent="0.2">
      <c r="A7" s="6">
        <v>1112</v>
      </c>
      <c r="B7" s="20" t="s">
        <v>6</v>
      </c>
      <c r="C7" s="28">
        <v>0</v>
      </c>
      <c r="D7" s="28">
        <v>3258928.8</v>
      </c>
    </row>
    <row r="8" spans="1:4" x14ac:dyDescent="0.2">
      <c r="A8" s="6">
        <v>1113</v>
      </c>
      <c r="B8" s="20" t="s">
        <v>7</v>
      </c>
      <c r="C8" s="28">
        <v>0</v>
      </c>
      <c r="D8" s="28">
        <v>0</v>
      </c>
    </row>
    <row r="9" spans="1:4" x14ac:dyDescent="0.2">
      <c r="A9" s="6">
        <v>1114</v>
      </c>
      <c r="B9" s="20" t="s">
        <v>8</v>
      </c>
      <c r="C9" s="28">
        <v>0</v>
      </c>
      <c r="D9" s="28">
        <v>2905512.78</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9615.7900000000009</v>
      </c>
      <c r="D13" s="28">
        <f>SUM(D14:D20)</f>
        <v>755168.04</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0</v>
      </c>
      <c r="D16" s="28">
        <v>316583.63</v>
      </c>
    </row>
    <row r="17" spans="1:4" x14ac:dyDescent="0.2">
      <c r="A17" s="6">
        <v>1124</v>
      </c>
      <c r="B17" s="20" t="s">
        <v>16</v>
      </c>
      <c r="C17" s="28">
        <v>9615.7900000000009</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v>
      </c>
      <c r="D20" s="28">
        <v>438584.41</v>
      </c>
    </row>
    <row r="21" spans="1:4" x14ac:dyDescent="0.2">
      <c r="A21" s="6">
        <v>1130</v>
      </c>
      <c r="B21" s="19" t="s">
        <v>19</v>
      </c>
      <c r="C21" s="28">
        <f>SUM(C22:C26)</f>
        <v>289523.08</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289523.08</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137967783.41999999</v>
      </c>
      <c r="D43" s="28">
        <f>SUM(D44+D49+D55+D63+D72+D78+D84+D91+D97)</f>
        <v>26229346.639999997</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50427.13</v>
      </c>
    </row>
    <row r="50" spans="1:4" x14ac:dyDescent="0.2">
      <c r="A50" s="6">
        <v>1221</v>
      </c>
      <c r="B50" s="20" t="s">
        <v>47</v>
      </c>
      <c r="C50" s="28">
        <v>0</v>
      </c>
      <c r="D50" s="28">
        <v>0</v>
      </c>
    </row>
    <row r="51" spans="1:4" x14ac:dyDescent="0.2">
      <c r="A51" s="6">
        <v>1222</v>
      </c>
      <c r="B51" s="20" t="s">
        <v>48</v>
      </c>
      <c r="C51" s="28">
        <v>0</v>
      </c>
      <c r="D51" s="28">
        <v>50427.13</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24298920.039999999</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23494313.48</v>
      </c>
    </row>
    <row r="61" spans="1:4" x14ac:dyDescent="0.2">
      <c r="A61" s="6">
        <v>1236</v>
      </c>
      <c r="B61" s="20" t="s">
        <v>58</v>
      </c>
      <c r="C61" s="28">
        <v>0</v>
      </c>
      <c r="D61" s="28">
        <v>804606.56</v>
      </c>
    </row>
    <row r="62" spans="1:4" x14ac:dyDescent="0.2">
      <c r="A62" s="6">
        <v>1239</v>
      </c>
      <c r="B62" s="20" t="s">
        <v>59</v>
      </c>
      <c r="C62" s="28">
        <v>0</v>
      </c>
      <c r="D62" s="28">
        <v>0</v>
      </c>
    </row>
    <row r="63" spans="1:4" x14ac:dyDescent="0.2">
      <c r="A63" s="6">
        <v>1240</v>
      </c>
      <c r="B63" s="19" t="s">
        <v>60</v>
      </c>
      <c r="C63" s="28">
        <f>SUM(C64:C71)</f>
        <v>0</v>
      </c>
      <c r="D63" s="28">
        <f>SUM(D64:D71)</f>
        <v>1536693</v>
      </c>
    </row>
    <row r="64" spans="1:4" x14ac:dyDescent="0.2">
      <c r="A64" s="6">
        <v>1241</v>
      </c>
      <c r="B64" s="20" t="s">
        <v>61</v>
      </c>
      <c r="C64" s="28">
        <v>0</v>
      </c>
      <c r="D64" s="28">
        <v>59000</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1406817</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70876</v>
      </c>
    </row>
    <row r="71" spans="1:4" x14ac:dyDescent="0.2">
      <c r="A71" s="6">
        <v>1248</v>
      </c>
      <c r="B71" s="20" t="s">
        <v>67</v>
      </c>
      <c r="C71" s="28">
        <v>0</v>
      </c>
      <c r="D71" s="28">
        <v>0</v>
      </c>
    </row>
    <row r="72" spans="1:4" x14ac:dyDescent="0.2">
      <c r="A72" s="6">
        <v>1250</v>
      </c>
      <c r="B72" s="19" t="s">
        <v>68</v>
      </c>
      <c r="C72" s="28">
        <f>SUM(C73:C77)</f>
        <v>137967783.41999999</v>
      </c>
      <c r="D72" s="28">
        <f>SUM(D73:D77)</f>
        <v>0</v>
      </c>
    </row>
    <row r="73" spans="1:4" x14ac:dyDescent="0.2">
      <c r="A73" s="6">
        <v>1251</v>
      </c>
      <c r="B73" s="20" t="s">
        <v>69</v>
      </c>
      <c r="C73" s="28">
        <v>137967783.41999999</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343306.47</v>
      </c>
    </row>
    <row r="85" spans="1:4" x14ac:dyDescent="0.2">
      <c r="A85" s="6">
        <v>1271</v>
      </c>
      <c r="B85" s="20" t="s">
        <v>80</v>
      </c>
      <c r="C85" s="28">
        <v>0</v>
      </c>
      <c r="D85" s="28">
        <v>343306.47</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8476137.7800000012</v>
      </c>
      <c r="D101" s="29">
        <f>SUM(D102+D143)</f>
        <v>557527.23</v>
      </c>
    </row>
    <row r="102" spans="1:4" x14ac:dyDescent="0.2">
      <c r="A102" s="7">
        <v>2100</v>
      </c>
      <c r="B102" s="8" t="s">
        <v>96</v>
      </c>
      <c r="C102" s="28">
        <f>SUM(C103+C113+C117+C121+C124+C128+C135+C139)</f>
        <v>4137753.88</v>
      </c>
      <c r="D102" s="28">
        <f>SUM(D103+D113+D117+D121+D124+D128+D135+D139)</f>
        <v>557527.23</v>
      </c>
    </row>
    <row r="103" spans="1:4" x14ac:dyDescent="0.2">
      <c r="A103" s="6">
        <v>2110</v>
      </c>
      <c r="B103" s="19" t="s">
        <v>97</v>
      </c>
      <c r="C103" s="28">
        <f>SUM(C104:C112)</f>
        <v>4137753.88</v>
      </c>
      <c r="D103" s="28">
        <f>SUM(D104:D112)</f>
        <v>557527.23</v>
      </c>
    </row>
    <row r="104" spans="1:4" x14ac:dyDescent="0.2">
      <c r="A104" s="6">
        <v>2111</v>
      </c>
      <c r="B104" s="20" t="s">
        <v>98</v>
      </c>
      <c r="C104" s="28">
        <v>128114.26</v>
      </c>
      <c r="D104" s="28">
        <v>0</v>
      </c>
    </row>
    <row r="105" spans="1:4" x14ac:dyDescent="0.2">
      <c r="A105" s="6">
        <v>2112</v>
      </c>
      <c r="B105" s="20" t="s">
        <v>99</v>
      </c>
      <c r="C105" s="28">
        <v>371085.14</v>
      </c>
      <c r="D105" s="28">
        <v>0</v>
      </c>
    </row>
    <row r="106" spans="1:4" x14ac:dyDescent="0.2">
      <c r="A106" s="6">
        <v>2113</v>
      </c>
      <c r="B106" s="20" t="s">
        <v>100</v>
      </c>
      <c r="C106" s="28">
        <v>3597487.66</v>
      </c>
      <c r="D106" s="28">
        <v>0</v>
      </c>
    </row>
    <row r="107" spans="1:4" x14ac:dyDescent="0.2">
      <c r="A107" s="6">
        <v>2114</v>
      </c>
      <c r="B107" s="20" t="s">
        <v>101</v>
      </c>
      <c r="C107" s="28">
        <v>0</v>
      </c>
      <c r="D107" s="28">
        <v>0</v>
      </c>
    </row>
    <row r="108" spans="1:4" x14ac:dyDescent="0.2">
      <c r="A108" s="6">
        <v>2115</v>
      </c>
      <c r="B108" s="20" t="s">
        <v>102</v>
      </c>
      <c r="C108" s="28">
        <v>0</v>
      </c>
      <c r="D108" s="28">
        <v>556411.71</v>
      </c>
    </row>
    <row r="109" spans="1:4" x14ac:dyDescent="0.2">
      <c r="A109" s="6">
        <v>2116</v>
      </c>
      <c r="B109" s="20" t="s">
        <v>103</v>
      </c>
      <c r="C109" s="28">
        <v>0</v>
      </c>
      <c r="D109" s="28">
        <v>0</v>
      </c>
    </row>
    <row r="110" spans="1:4" x14ac:dyDescent="0.2">
      <c r="A110" s="6">
        <v>2117</v>
      </c>
      <c r="B110" s="20" t="s">
        <v>104</v>
      </c>
      <c r="C110" s="28">
        <v>41066.82</v>
      </c>
      <c r="D110" s="28">
        <v>0</v>
      </c>
    </row>
    <row r="111" spans="1:4" x14ac:dyDescent="0.2">
      <c r="A111" s="6">
        <v>2118</v>
      </c>
      <c r="B111" s="20" t="s">
        <v>105</v>
      </c>
      <c r="C111" s="28">
        <v>0</v>
      </c>
      <c r="D111" s="28">
        <v>0</v>
      </c>
    </row>
    <row r="112" spans="1:4" x14ac:dyDescent="0.2">
      <c r="A112" s="6">
        <v>2119</v>
      </c>
      <c r="B112" s="20" t="s">
        <v>106</v>
      </c>
      <c r="C112" s="28">
        <v>0</v>
      </c>
      <c r="D112" s="28">
        <v>1115.52</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4338383.9000000004</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4338383.9000000004</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4338383.9000000004</v>
      </c>
      <c r="D172" s="28">
        <v>0</v>
      </c>
    </row>
    <row r="173" spans="1:4" s="5" customFormat="1" x14ac:dyDescent="0.2">
      <c r="A173" s="7">
        <v>3000</v>
      </c>
      <c r="B173" s="8" t="s">
        <v>187</v>
      </c>
      <c r="C173" s="29">
        <f>SUM(C174+C178+C193)</f>
        <v>0</v>
      </c>
      <c r="D173" s="29">
        <f>SUM(D174+D178+D193)</f>
        <v>12411875.98</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0</v>
      </c>
      <c r="D178" s="28">
        <f>SUM(D181+D179+D180+D186+D190)</f>
        <v>12411875.98</v>
      </c>
    </row>
    <row r="179" spans="1:4" x14ac:dyDescent="0.2">
      <c r="A179" s="6">
        <v>3210</v>
      </c>
      <c r="B179" s="19" t="s">
        <v>195</v>
      </c>
      <c r="C179" s="28">
        <v>0</v>
      </c>
      <c r="D179" s="28">
        <v>11701176.15</v>
      </c>
    </row>
    <row r="180" spans="1:4" x14ac:dyDescent="0.2">
      <c r="A180" s="6">
        <v>3220</v>
      </c>
      <c r="B180" s="19" t="s">
        <v>168</v>
      </c>
      <c r="C180" s="28">
        <v>0</v>
      </c>
      <c r="D180" s="28">
        <v>710699.83</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33.75" x14ac:dyDescent="0.2">
      <c r="A202" s="25"/>
      <c r="B202" s="26" t="s">
        <v>216</v>
      </c>
      <c r="C202" s="26" t="s">
        <v>217</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www.w3.org/XML/1998/namespace"/>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ECSF</vt:lpstr>
      <vt:lpstr>Instructivo_ECSF</vt:lpstr>
      <vt:lpstr>ECSF!Área_de_impresión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PROPIETARIO</cp:lastModifiedBy>
  <cp:lastPrinted>2020-02-28T00:05:40Z</cp:lastPrinted>
  <dcterms:created xsi:type="dcterms:W3CDTF">2012-12-11T20:26:08Z</dcterms:created>
  <dcterms:modified xsi:type="dcterms:W3CDTF">2020-02-28T00:06:00Z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