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  <definedName name="_xlnm.Print_Area" localSheetId="0">EAA!$A$1:$G$108</definedName>
  </definedNames>
  <calcPr calcId="162913"/>
</workbook>
</file>

<file path=xl/calcChain.xml><?xml version="1.0" encoding="utf-8"?>
<calcChain xmlns="http://schemas.openxmlformats.org/spreadsheetml/2006/main">
  <c r="G100" i="1" l="1"/>
  <c r="G99" i="1"/>
  <c r="G96" i="1"/>
  <c r="G95" i="1"/>
  <c r="G92" i="1"/>
  <c r="G88" i="1"/>
  <c r="G87" i="1"/>
  <c r="G80" i="1"/>
  <c r="G79" i="1"/>
  <c r="G75" i="1"/>
  <c r="G71" i="1"/>
  <c r="G59" i="1"/>
  <c r="G52" i="1"/>
  <c r="G48" i="1"/>
  <c r="G47" i="1"/>
  <c r="G40" i="1"/>
  <c r="G39" i="1"/>
  <c r="G36" i="1"/>
  <c r="G32" i="1"/>
  <c r="G31" i="1"/>
  <c r="G28" i="1"/>
  <c r="G24" i="1"/>
  <c r="G19" i="1"/>
  <c r="G12" i="1"/>
  <c r="G11" i="1"/>
  <c r="G8" i="1"/>
  <c r="F100" i="1"/>
  <c r="F99" i="1"/>
  <c r="F98" i="1"/>
  <c r="G98" i="1" s="1"/>
  <c r="F96" i="1"/>
  <c r="F95" i="1"/>
  <c r="F94" i="1"/>
  <c r="G94" i="1" s="1"/>
  <c r="F93" i="1"/>
  <c r="G93" i="1" s="1"/>
  <c r="F92" i="1"/>
  <c r="F90" i="1"/>
  <c r="G90" i="1" s="1"/>
  <c r="F89" i="1"/>
  <c r="G89" i="1" s="1"/>
  <c r="F88" i="1"/>
  <c r="F87" i="1"/>
  <c r="F86" i="1"/>
  <c r="G86" i="1" s="1"/>
  <c r="F85" i="1"/>
  <c r="G85" i="1" s="1"/>
  <c r="F83" i="1"/>
  <c r="G83" i="1" s="1"/>
  <c r="F82" i="1"/>
  <c r="G82" i="1" s="1"/>
  <c r="F81" i="1"/>
  <c r="G81" i="1" s="1"/>
  <c r="F80" i="1"/>
  <c r="F79" i="1"/>
  <c r="F77" i="1"/>
  <c r="G77" i="1" s="1"/>
  <c r="F76" i="1"/>
  <c r="G76" i="1" s="1"/>
  <c r="F75" i="1"/>
  <c r="F74" i="1"/>
  <c r="G74" i="1" s="1"/>
  <c r="F73" i="1"/>
  <c r="G73" i="1" s="1"/>
  <c r="F71" i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F58" i="1"/>
  <c r="G58" i="1" s="1"/>
  <c r="F57" i="1"/>
  <c r="G57" i="1" s="1"/>
  <c r="F56" i="1"/>
  <c r="G56" i="1" s="1"/>
  <c r="F54" i="1"/>
  <c r="G54" i="1" s="1"/>
  <c r="F53" i="1"/>
  <c r="G53" i="1" s="1"/>
  <c r="F52" i="1"/>
  <c r="F51" i="1"/>
  <c r="G51" i="1" s="1"/>
  <c r="F50" i="1"/>
  <c r="G50" i="1" s="1"/>
  <c r="F48" i="1"/>
  <c r="F47" i="1"/>
  <c r="F46" i="1"/>
  <c r="G46" i="1" s="1"/>
  <c r="F45" i="1"/>
  <c r="G45" i="1" s="1"/>
  <c r="F42" i="1"/>
  <c r="G42" i="1" s="1"/>
  <c r="F41" i="1"/>
  <c r="G41" i="1" s="1"/>
  <c r="F40" i="1"/>
  <c r="F39" i="1"/>
  <c r="F38" i="1"/>
  <c r="G38" i="1" s="1"/>
  <c r="F37" i="1"/>
  <c r="G37" i="1" s="1"/>
  <c r="F36" i="1"/>
  <c r="F34" i="1"/>
  <c r="G34" i="1" s="1"/>
  <c r="F33" i="1"/>
  <c r="G33" i="1" s="1"/>
  <c r="F32" i="1"/>
  <c r="F31" i="1"/>
  <c r="F30" i="1"/>
  <c r="G30" i="1" s="1"/>
  <c r="F29" i="1"/>
  <c r="G29" i="1" s="1"/>
  <c r="F28" i="1"/>
  <c r="F26" i="1"/>
  <c r="G26" i="1" s="1"/>
  <c r="F25" i="1"/>
  <c r="G25" i="1" s="1"/>
  <c r="F24" i="1"/>
  <c r="F23" i="1"/>
  <c r="G23" i="1" s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G14" i="1" s="1"/>
  <c r="F12" i="1"/>
  <c r="F11" i="1"/>
  <c r="F10" i="1"/>
  <c r="G10" i="1" s="1"/>
  <c r="F9" i="1"/>
  <c r="G9" i="1" s="1"/>
  <c r="F8" i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F49" i="1" s="1"/>
  <c r="G49" i="1" s="1"/>
  <c r="D44" i="1"/>
  <c r="D38" i="1"/>
  <c r="D35" i="1"/>
  <c r="D33" i="1"/>
  <c r="D27" i="1"/>
  <c r="D21" i="1"/>
  <c r="D13" i="1"/>
  <c r="D5" i="1"/>
  <c r="C97" i="1"/>
  <c r="F97" i="1" s="1"/>
  <c r="G97" i="1" s="1"/>
  <c r="C91" i="1"/>
  <c r="F91" i="1" s="1"/>
  <c r="G91" i="1" s="1"/>
  <c r="C84" i="1"/>
  <c r="C78" i="1"/>
  <c r="C72" i="1"/>
  <c r="C63" i="1"/>
  <c r="C55" i="1"/>
  <c r="C49" i="1"/>
  <c r="C44" i="1"/>
  <c r="F44" i="1" s="1"/>
  <c r="G44" i="1" s="1"/>
  <c r="C38" i="1"/>
  <c r="C35" i="1"/>
  <c r="F35" i="1" s="1"/>
  <c r="G35" i="1" s="1"/>
  <c r="C33" i="1"/>
  <c r="C27" i="1"/>
  <c r="F27" i="1" s="1"/>
  <c r="G27" i="1" s="1"/>
  <c r="C21" i="1"/>
  <c r="C13" i="1"/>
  <c r="C5" i="1"/>
  <c r="F84" i="1" l="1"/>
  <c r="G84" i="1" s="1"/>
  <c r="F78" i="1"/>
  <c r="G78" i="1" s="1"/>
  <c r="F72" i="1"/>
  <c r="G72" i="1" s="1"/>
  <c r="F63" i="1"/>
  <c r="G63" i="1" s="1"/>
  <c r="E43" i="1"/>
  <c r="F21" i="1"/>
  <c r="G21" i="1" s="1"/>
  <c r="F13" i="1"/>
  <c r="G13" i="1" s="1"/>
  <c r="F5" i="1"/>
  <c r="G5" i="1" s="1"/>
  <c r="C43" i="1"/>
  <c r="D43" i="1"/>
  <c r="F55" i="1"/>
  <c r="G55" i="1" s="1"/>
  <c r="C4" i="1"/>
  <c r="D4" i="1"/>
  <c r="E4" i="1"/>
  <c r="E3" i="1" l="1"/>
  <c r="D3" i="1"/>
  <c r="C3" i="1"/>
  <c r="F4" i="1"/>
  <c r="G4" i="1" s="1"/>
  <c r="F43" i="1"/>
  <c r="G43" i="1" s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<sst xmlns="http://schemas.openxmlformats.org/spreadsheetml/2006/main" count="125" uniqueCount="124">
  <si>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</si>
  <si>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</si>
  <si>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</si>
  <si>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</si>
  <si>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</si>
  <si>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</si>
  <si>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</si>
  <si>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</si>
  <si>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</si>
  <si>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</si>
  <si>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</si>
  <si>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</si>
  <si>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</si>
  <si>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</si>
  <si>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</si>
  <si>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</si>
  <si>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</si>
  <si>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</si>
  <si>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</si>
  <si>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</si>
  <si>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</si>
  <si>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</si>
  <si>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</si>
  <si>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</si>
  <si>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</si>
  <si>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</si>
  <si>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</si>
  <si>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</si>
  <si>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</si>
  <si>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</si>
  <si>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</si>
  <si>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</si>
  <si>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</si>
  <si>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</si>
  <si>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</si>
  <si>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</si>
  <si>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</si>
  <si>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</si>
  <si>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</si>
  <si>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</si>
  <si>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</si>
  <si>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</si>
  <si>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</si>
  <si>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</si>
  <si>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</si>
  <si>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</si>
  <si>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</si>
  <si>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</si>
  <si>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</si>
  <si>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</si>
  <si>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</si>
  <si>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</si>
  <si>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</si>
  <si>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</si>
  <si>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</si>
  <si>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</si>
  <si>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</si>
  <si>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</si>
  <si>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</si>
  <si>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</si>
  <si>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</si>
  <si>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</si>
  <si>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</si>
  <si>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</si>
  <si>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</si>
  <si>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</si>
  <si>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</si>
  <si>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</si>
  <si>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</si>
  <si>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</si>
  <si>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</si>
  <si>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</si>
  <si>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</si>
  <si>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</si>
  <si>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</si>
  <si>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</si>
  <si>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</si>
  <si>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</si>
  <si>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</si>
  <si>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</si>
  <si>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</si>
  <si>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</si>
  <si>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</si>
  <si>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</si>
  <si>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</si>
  <si>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</si>
  <si>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</si>
  <si>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</si>
  <si>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</si>
  <si>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</si>
  <si>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</si>
  <si>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</si>
  <si>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</si>
  <si>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</si>
  <si>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</si>
  <si>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</si>
  <si>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</si>
  <si>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</si>
  <si>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</si>
  <si>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</si>
  <si>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</si>
  <si>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</si>
  <si>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</si>
  <si>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</si>
  <si>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</si>
  <si>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</si>
  <si>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</si>
  <si>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</si>
  <si>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</si>
  <si>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</si>
  <si>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</si>
  <si>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</si>
  <si>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</si>
  <si>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</si>
  <si>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</si>
  <si>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</si>
  <si>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</si>
  <si>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</si>
  <si>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</si>
  <si>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</si>
  <si>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</si>
  <si>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SANTA CATARINA, GTO
DEL 1 DE ENERO AL AL 31 DE DICIEMBRE DEL 2019</t>
  </si>
  <si>
    <t>Presidenta Municipal
Lic. Sonia García Toscano</t>
  </si>
  <si>
    <t>Tesorera Municipal
C. P Aurora González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</si>
</sst>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G108" sqref="A1:G108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4" width="29" customWidth="1"/>
    <col min="5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191578521.06</v>
      </c>
      <c r="D3" s="3">
        <f>SUM(D4+D43)</f>
        <v>225275998.90000001</v>
      </c>
      <c r="E3" s="3">
        <f>SUM(E4+E43)</f>
        <v>192342181.51000002</v>
      </c>
      <c r="F3" s="3">
        <f>C3+D3-E3</f>
        <v>224512338.45000002</v>
      </c>
      <c r="G3" s="4">
        <f>F3-C3</f>
        <v>32933817.390000015</v>
      </c>
    </row>
    <row r="4" spans="1:7" x14ac:dyDescent="0.2">
      <c r="A4" s="5">
        <v>1100</v>
      </c>
      <c r="B4" s="6" t="s">
        <v>4</v>
      </c>
      <c r="C4" s="7">
        <f>SUM(C5+C13+C21+C27+C33+C35+C38)</f>
        <v>29730757.689999998</v>
      </c>
      <c r="D4" s="7">
        <f>SUM(D5+D13+D21+D27+D33+D35+D38)</f>
        <v>196779194.75</v>
      </c>
      <c r="E4" s="7">
        <f>SUM(E5+E13+E21+E27+E33+E35+E38)</f>
        <v>190158724.00000003</v>
      </c>
      <c r="F4" s="7">
        <f t="shared" ref="F4:F67" si="0">C4+D4-E4</f>
        <v>36351228.439999968</v>
      </c>
      <c r="G4" s="8">
        <f t="shared" ref="G4:G67" si="1">F4-C4</f>
        <v>6620470.7499999702</v>
      </c>
    </row>
    <row r="5" spans="1:7" x14ac:dyDescent="0.2">
      <c r="A5" s="5">
        <v>1110</v>
      </c>
      <c r="B5" s="6" t="s">
        <v>5</v>
      </c>
      <c r="C5" s="7">
        <f>SUM(C6:C12)</f>
        <v>19369737.119999997</v>
      </c>
      <c r="D5" s="7">
        <f>SUM(D6:D12)</f>
        <v>135463871.19</v>
      </c>
      <c r="E5" s="7">
        <f>SUM(E6:E12)</f>
        <v>129299429.61000001</v>
      </c>
      <c r="F5" s="7">
        <f t="shared" si="0"/>
        <v>25534178.699999988</v>
      </c>
      <c r="G5" s="8">
        <f t="shared" si="1"/>
        <v>6164441.5799999908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8997630.3699999992</v>
      </c>
      <c r="D7" s="10">
        <v>116406805.59</v>
      </c>
      <c r="E7" s="10">
        <v>113147876.79000001</v>
      </c>
      <c r="F7" s="10">
        <f t="shared" si="0"/>
        <v>12256559.170000002</v>
      </c>
      <c r="G7" s="11">
        <f t="shared" si="1"/>
        <v>3258928.8000000026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10372106.75</v>
      </c>
      <c r="D9" s="10">
        <v>19057065.600000001</v>
      </c>
      <c r="E9" s="10">
        <v>16151552.82</v>
      </c>
      <c r="F9" s="10">
        <f t="shared" si="0"/>
        <v>13277619.530000001</v>
      </c>
      <c r="G9" s="11">
        <f t="shared" si="1"/>
        <v>2905512.7800000012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4970339.8</v>
      </c>
      <c r="D13" s="7">
        <f>SUM(D14:D20)</f>
        <v>51700492.560000002</v>
      </c>
      <c r="E13" s="7">
        <f>SUM(E14:E20)</f>
        <v>50954940.309999995</v>
      </c>
      <c r="F13" s="7">
        <f t="shared" si="0"/>
        <v>5715892.0500000045</v>
      </c>
      <c r="G13" s="8">
        <f t="shared" si="1"/>
        <v>745552.25000000466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1648698.39</v>
      </c>
      <c r="D15" s="10">
        <v>0</v>
      </c>
      <c r="E15" s="10">
        <v>0</v>
      </c>
      <c r="F15" s="10">
        <f t="shared" si="0"/>
        <v>1648698.39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1448724.4</v>
      </c>
      <c r="D16" s="10">
        <v>14436430.24</v>
      </c>
      <c r="E16" s="10">
        <v>14119846.609999999</v>
      </c>
      <c r="F16" s="10">
        <f t="shared" si="0"/>
        <v>1765308.0300000012</v>
      </c>
      <c r="G16" s="11">
        <f t="shared" si="1"/>
        <v>316583.63000000129</v>
      </c>
    </row>
    <row r="17" spans="1:7" x14ac:dyDescent="0.2">
      <c r="A17" s="9">
        <v>1124</v>
      </c>
      <c r="B17" s="26" t="s">
        <v>16</v>
      </c>
      <c r="C17" s="10">
        <v>1240510.73</v>
      </c>
      <c r="D17" s="10">
        <v>49250</v>
      </c>
      <c r="E17" s="10">
        <v>58865.79</v>
      </c>
      <c r="F17" s="10">
        <f t="shared" si="0"/>
        <v>1230894.94</v>
      </c>
      <c r="G17" s="11">
        <f t="shared" si="1"/>
        <v>-9615.7900000000373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632406.28</v>
      </c>
      <c r="D20" s="10">
        <v>37214812.32</v>
      </c>
      <c r="E20" s="10">
        <v>36776227.909999996</v>
      </c>
      <c r="F20" s="10">
        <f t="shared" si="0"/>
        <v>1070990.6900000051</v>
      </c>
      <c r="G20" s="11">
        <f t="shared" si="1"/>
        <v>438584.41000000504</v>
      </c>
    </row>
    <row r="21" spans="1:7" x14ac:dyDescent="0.2">
      <c r="A21" s="5">
        <v>1130</v>
      </c>
      <c r="B21" s="27" t="s">
        <v>19</v>
      </c>
      <c r="C21" s="7">
        <f>SUM(C22:C26)</f>
        <v>5390680.7699999996</v>
      </c>
      <c r="D21" s="7">
        <f>SUM(D22:D26)</f>
        <v>9614831</v>
      </c>
      <c r="E21" s="7">
        <f>SUM(E22:E26)</f>
        <v>9904354.0800000001</v>
      </c>
      <c r="F21" s="7">
        <f t="shared" si="0"/>
        <v>5101157.6899999995</v>
      </c>
      <c r="G21" s="8">
        <f t="shared" si="1"/>
        <v>-289523.08000000007</v>
      </c>
    </row>
    <row r="22" spans="1:7" x14ac:dyDescent="0.2">
      <c r="A22" s="9">
        <v>1131</v>
      </c>
      <c r="B22" s="26" t="s">
        <v>20</v>
      </c>
      <c r="C22" s="10">
        <v>10942.15</v>
      </c>
      <c r="D22" s="10">
        <v>1192277</v>
      </c>
      <c r="E22" s="10">
        <v>1192277</v>
      </c>
      <c r="F22" s="10">
        <f t="shared" si="0"/>
        <v>10942.149999999907</v>
      </c>
      <c r="G22" s="11">
        <f t="shared" si="1"/>
        <v>-9.276845958083868E-11</v>
      </c>
    </row>
    <row r="23" spans="1:7" x14ac:dyDescent="0.2">
      <c r="A23" s="9">
        <v>1132</v>
      </c>
      <c r="B23" s="26" t="s">
        <v>21</v>
      </c>
      <c r="C23" s="10">
        <v>290.7</v>
      </c>
      <c r="D23" s="10">
        <v>0</v>
      </c>
      <c r="E23" s="10">
        <v>0</v>
      </c>
      <c r="F23" s="10">
        <f t="shared" si="0"/>
        <v>290.7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5379447.9199999999</v>
      </c>
      <c r="D25" s="10">
        <v>8422554</v>
      </c>
      <c r="E25" s="10">
        <v>8712077.0800000001</v>
      </c>
      <c r="F25" s="10">
        <f t="shared" si="0"/>
        <v>5089924.84</v>
      </c>
      <c r="G25" s="11">
        <f t="shared" si="1"/>
        <v>-289523.08000000007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161847763.37</v>
      </c>
      <c r="D43" s="7">
        <f>SUM(D44+D49+D55+D63+D72+D78+D84+D91+D97)</f>
        <v>28496804.149999995</v>
      </c>
      <c r="E43" s="7">
        <f>SUM(E44+E49+E55+E63+E72+E78+E84+E91+E97)</f>
        <v>2183457.5099999998</v>
      </c>
      <c r="F43" s="7">
        <f t="shared" si="0"/>
        <v>188161110.01000002</v>
      </c>
      <c r="G43" s="8">
        <f t="shared" si="1"/>
        <v>26313346.640000015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211354.34</v>
      </c>
      <c r="D49" s="14">
        <f>SUM(D50:D54)</f>
        <v>92790.720000000001</v>
      </c>
      <c r="E49" s="14">
        <f>SUM(E50:E54)</f>
        <v>42363.59</v>
      </c>
      <c r="F49" s="14">
        <f t="shared" si="0"/>
        <v>261781.47</v>
      </c>
      <c r="G49" s="15">
        <f t="shared" si="1"/>
        <v>50427.130000000005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211354.34</v>
      </c>
      <c r="D51" s="10">
        <v>92790.720000000001</v>
      </c>
      <c r="E51" s="10">
        <v>42363.59</v>
      </c>
      <c r="F51" s="10">
        <f t="shared" si="0"/>
        <v>261781.47</v>
      </c>
      <c r="G51" s="11">
        <f t="shared" si="1"/>
        <v>50427.130000000005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153570933.97</v>
      </c>
      <c r="D55" s="14">
        <f>SUM(D56:D62)</f>
        <v>26440013.959999997</v>
      </c>
      <c r="E55" s="14">
        <f>SUM(E56:E62)</f>
        <v>2141093.92</v>
      </c>
      <c r="F55" s="14">
        <f t="shared" si="0"/>
        <v>177869854.01000002</v>
      </c>
      <c r="G55" s="15">
        <f t="shared" si="1"/>
        <v>24298920.040000021</v>
      </c>
    </row>
    <row r="56" spans="1:7" x14ac:dyDescent="0.2">
      <c r="A56" s="9">
        <v>1231</v>
      </c>
      <c r="B56" s="26" t="s">
        <v>51</v>
      </c>
      <c r="C56" s="10">
        <v>820000</v>
      </c>
      <c r="D56" s="10">
        <v>0</v>
      </c>
      <c r="E56" s="10">
        <v>0</v>
      </c>
      <c r="F56" s="10">
        <f t="shared" si="0"/>
        <v>820000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141513180.53</v>
      </c>
      <c r="D60" s="10">
        <v>25635407.399999999</v>
      </c>
      <c r="E60" s="10">
        <v>2141093.92</v>
      </c>
      <c r="F60" s="10">
        <f t="shared" si="0"/>
        <v>165007494.01000002</v>
      </c>
      <c r="G60" s="11">
        <f t="shared" si="1"/>
        <v>23494313.480000019</v>
      </c>
    </row>
    <row r="61" spans="1:7" x14ac:dyDescent="0.2">
      <c r="A61" s="9">
        <v>1236</v>
      </c>
      <c r="B61" s="26" t="s">
        <v>56</v>
      </c>
      <c r="C61" s="10">
        <v>11237753.439999999</v>
      </c>
      <c r="D61" s="10">
        <v>804606.56</v>
      </c>
      <c r="E61" s="10">
        <v>0</v>
      </c>
      <c r="F61" s="10">
        <f t="shared" si="0"/>
        <v>12042360</v>
      </c>
      <c r="G61" s="11">
        <f t="shared" si="1"/>
        <v>804606.56000000052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19269646.780000001</v>
      </c>
      <c r="D63" s="7">
        <f>SUM(D64:D71)</f>
        <v>1536693</v>
      </c>
      <c r="E63" s="7">
        <f>SUM(E64:E71)</f>
        <v>0</v>
      </c>
      <c r="F63" s="7">
        <f t="shared" si="0"/>
        <v>20806339.780000001</v>
      </c>
      <c r="G63" s="8">
        <f t="shared" si="1"/>
        <v>1536693</v>
      </c>
    </row>
    <row r="64" spans="1:7" x14ac:dyDescent="0.2">
      <c r="A64" s="9">
        <v>1241</v>
      </c>
      <c r="B64" s="26" t="s">
        <v>59</v>
      </c>
      <c r="C64" s="10">
        <v>1059480.8700000001</v>
      </c>
      <c r="D64" s="10">
        <v>59000</v>
      </c>
      <c r="E64" s="10">
        <v>0</v>
      </c>
      <c r="F64" s="10">
        <f t="shared" si="0"/>
        <v>1118480.8700000001</v>
      </c>
      <c r="G64" s="11">
        <f t="shared" si="1"/>
        <v>59000</v>
      </c>
    </row>
    <row r="65" spans="1:7" x14ac:dyDescent="0.2">
      <c r="A65" s="9">
        <v>1242</v>
      </c>
      <c r="B65" s="26" t="s">
        <v>60</v>
      </c>
      <c r="C65" s="10">
        <v>901244.04</v>
      </c>
      <c r="D65" s="10">
        <v>0</v>
      </c>
      <c r="E65" s="10">
        <v>0</v>
      </c>
      <c r="F65" s="10">
        <f t="shared" si="0"/>
        <v>901244.04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13978099.220000001</v>
      </c>
      <c r="D67" s="10">
        <v>1406817</v>
      </c>
      <c r="E67" s="10">
        <v>0</v>
      </c>
      <c r="F67" s="10">
        <f t="shared" si="0"/>
        <v>15384916.220000001</v>
      </c>
      <c r="G67" s="11">
        <f t="shared" si="1"/>
        <v>1406817</v>
      </c>
    </row>
    <row r="68" spans="1:7" x14ac:dyDescent="0.2">
      <c r="A68" s="9">
        <v>1245</v>
      </c>
      <c r="B68" s="26" t="s">
        <v>63</v>
      </c>
      <c r="C68" s="10">
        <v>39440</v>
      </c>
      <c r="D68" s="10">
        <v>0</v>
      </c>
      <c r="E68" s="10">
        <v>0</v>
      </c>
      <c r="F68" s="10">
        <f t="shared" ref="F68:F100" si="2">C68+D68-E68</f>
        <v>39440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3283482.65</v>
      </c>
      <c r="D69" s="10">
        <v>0</v>
      </c>
      <c r="E69" s="10">
        <v>0</v>
      </c>
      <c r="F69" s="10">
        <f t="shared" si="2"/>
        <v>3283482.65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7900</v>
      </c>
      <c r="D70" s="10">
        <v>70876</v>
      </c>
      <c r="E70" s="10">
        <v>0</v>
      </c>
      <c r="F70" s="10">
        <f t="shared" si="2"/>
        <v>78776</v>
      </c>
      <c r="G70" s="11">
        <f t="shared" si="3"/>
        <v>70876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359935.5</v>
      </c>
      <c r="D72" s="7">
        <f>SUM(D73:D77)</f>
        <v>84000</v>
      </c>
      <c r="E72" s="7">
        <f>SUM(E73:E77)</f>
        <v>0</v>
      </c>
      <c r="F72" s="7">
        <f t="shared" si="2"/>
        <v>443935.5</v>
      </c>
      <c r="G72" s="8">
        <f t="shared" si="3"/>
        <v>84000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84000</v>
      </c>
      <c r="E73" s="10">
        <v>0</v>
      </c>
      <c r="F73" s="10">
        <f t="shared" si="2"/>
        <v>84000</v>
      </c>
      <c r="G73" s="11">
        <f t="shared" si="3"/>
        <v>84000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359935.5</v>
      </c>
      <c r="D76" s="13">
        <v>0</v>
      </c>
      <c r="E76" s="13">
        <v>0</v>
      </c>
      <c r="F76" s="13">
        <f t="shared" si="2"/>
        <v>359935.5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-11951327</v>
      </c>
      <c r="D78" s="7">
        <f>SUM(D79:D83)</f>
        <v>0</v>
      </c>
      <c r="E78" s="7">
        <f>SUM(E79:E83)</f>
        <v>0</v>
      </c>
      <c r="F78" s="7">
        <f t="shared" si="2"/>
        <v>-11951327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-11809263.98</v>
      </c>
      <c r="D81" s="13">
        <v>0</v>
      </c>
      <c r="E81" s="13">
        <v>0</v>
      </c>
      <c r="F81" s="13">
        <f t="shared" si="2"/>
        <v>-11809263.98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-142063.01999999999</v>
      </c>
      <c r="D83" s="13">
        <v>0</v>
      </c>
      <c r="E83" s="13">
        <v>0</v>
      </c>
      <c r="F83" s="13">
        <f t="shared" si="2"/>
        <v>-142063.01999999999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387219.78000000026</v>
      </c>
      <c r="D84" s="7">
        <f>SUM(D85:D90)</f>
        <v>343306.47</v>
      </c>
      <c r="E84" s="7">
        <f>SUM(E85:E90)</f>
        <v>0</v>
      </c>
      <c r="F84" s="7">
        <f t="shared" si="2"/>
        <v>730526.25000000023</v>
      </c>
      <c r="G84" s="8">
        <f t="shared" si="3"/>
        <v>343306.47</v>
      </c>
    </row>
    <row r="85" spans="1:7" x14ac:dyDescent="0.2">
      <c r="A85" s="9">
        <v>1271</v>
      </c>
      <c r="B85" s="26" t="s">
        <v>78</v>
      </c>
      <c r="C85" s="13">
        <v>3052968.14</v>
      </c>
      <c r="D85" s="13">
        <v>343306.47</v>
      </c>
      <c r="E85" s="13">
        <v>0</v>
      </c>
      <c r="F85" s="13">
        <f t="shared" si="2"/>
        <v>3396274.6100000003</v>
      </c>
      <c r="G85" s="12">
        <f t="shared" si="3"/>
        <v>343306.4700000002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-2665748.36</v>
      </c>
      <c r="D90" s="10">
        <v>0</v>
      </c>
      <c r="E90" s="10">
        <v>0</v>
      </c>
      <c r="F90" s="10">
        <f t="shared" si="2"/>
        <v>-2665748.36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33.7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EAA</vt:lpstr>
      <vt:lpstr>Instructivo_EAA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2020-02-28T00:12:03Z</cp:lastPrinted>
  <dcterms:created xsi:type="dcterms:W3CDTF">2014-02-09T04:04:15Z</dcterms:created>
  <dcterms:modified xsi:type="dcterms:W3CDTF">2020-02-28T00:12:14Z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