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\OneDrive\Documentos\SAP\SAP GUI\anual 2020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3" i="1" l="1"/>
  <c r="G89" i="1"/>
  <c r="G77" i="1"/>
  <c r="G57" i="1"/>
  <c r="G53" i="1"/>
  <c r="G45" i="1"/>
  <c r="G41" i="1"/>
  <c r="G37" i="1"/>
  <c r="G29" i="1"/>
  <c r="F100" i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F92" i="1"/>
  <c r="G92" i="1" s="1"/>
  <c r="F91" i="1"/>
  <c r="G91" i="1" s="1"/>
  <c r="F90" i="1"/>
  <c r="G90" i="1" s="1"/>
  <c r="F89" i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G56" i="1" s="1"/>
  <c r="F54" i="1"/>
  <c r="G54" i="1" s="1"/>
  <c r="F53" i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F42" i="1"/>
  <c r="G42" i="1" s="1"/>
  <c r="F41" i="1"/>
  <c r="F40" i="1"/>
  <c r="G40" i="1" s="1"/>
  <c r="F39" i="1"/>
  <c r="G39" i="1" s="1"/>
  <c r="F37" i="1"/>
  <c r="F36" i="1"/>
  <c r="G36" i="1" s="1"/>
  <c r="F34" i="1"/>
  <c r="G34" i="1" s="1"/>
  <c r="F32" i="1"/>
  <c r="G32" i="1" s="1"/>
  <c r="F31" i="1"/>
  <c r="G31" i="1" s="1"/>
  <c r="F30" i="1"/>
  <c r="G30" i="1" s="1"/>
  <c r="F29" i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C84" i="1"/>
  <c r="C78" i="1"/>
  <c r="C72" i="1"/>
  <c r="C63" i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C21" i="1"/>
  <c r="C13" i="1"/>
  <c r="C5" i="1"/>
  <c r="F84" i="1" l="1"/>
  <c r="G84" i="1" s="1"/>
  <c r="F78" i="1"/>
  <c r="G78" i="1" s="1"/>
  <c r="F72" i="1"/>
  <c r="G72" i="1" s="1"/>
  <c r="C43" i="1"/>
  <c r="F63" i="1"/>
  <c r="G63" i="1" s="1"/>
  <c r="D43" i="1"/>
  <c r="E43" i="1"/>
  <c r="F13" i="1"/>
  <c r="G13" i="1" s="1"/>
  <c r="F5" i="1"/>
  <c r="G5" i="1" s="1"/>
  <c r="C4" i="1"/>
  <c r="E4" i="1"/>
  <c r="D4" i="1"/>
  <c r="F21" i="1"/>
  <c r="G21" i="1" s="1"/>
  <c r="F55" i="1"/>
  <c r="G55" i="1" s="1"/>
  <c r="C3" i="1" l="1"/>
  <c r="D3" i="1"/>
  <c r="F43" i="1"/>
  <c r="G43" i="1" s="1"/>
  <c r="E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<sst xmlns="http://schemas.openxmlformats.org/spreadsheetml/2006/main" count="125" uniqueCount="124">
  <si>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</si>
  <si>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</si>
  <si>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</si>
  <si>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</si>
  <si>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</si>
  <si>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</si>
  <si>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</si>
  <si>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</si>
  <si>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</si>
  <si>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</si>
  <si>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</si>
  <si>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</si>
  <si>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</si>
  <si>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</si>
  <si>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</si>
  <si>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</si>
  <si>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</si>
  <si>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</si>
  <si>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</si>
  <si>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</si>
  <si>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</si>
  <si>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</si>
  <si>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</si>
  <si>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</si>
  <si>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</si>
  <si>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</si>
  <si>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</si>
  <si>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</si>
  <si>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</si>
  <si>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</si>
  <si>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</si>
  <si>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</si>
  <si>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</si>
  <si>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</si>
  <si>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</si>
  <si>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</si>
  <si>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</si>
  <si>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</si>
  <si>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</si>
  <si>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</si>
  <si>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</si>
  <si>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</si>
  <si>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</si>
  <si>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</si>
  <si>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</si>
  <si>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</si>
  <si>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</si>
  <si>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</si>
  <si>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</si>
  <si>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</si>
  <si>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</si>
  <si>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</si>
  <si>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</si>
  <si>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</si>
  <si>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</si>
  <si>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</si>
  <si>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</si>
  <si>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</si>
  <si>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</si>
  <si>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</si>
  <si>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</si>
  <si>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</si>
  <si>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</si>
  <si>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</si>
  <si>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</si>
  <si>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</si>
  <si>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</si>
  <si>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</si>
  <si>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</si>
  <si>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</si>
  <si>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</si>
  <si>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</si>
  <si>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</si>
  <si>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</si>
  <si>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</si>
  <si>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</si>
  <si>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</si>
  <si>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</si>
  <si>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</si>
  <si>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</si>
  <si>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</si>
  <si>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</si>
  <si>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</si>
  <si>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</si>
  <si>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</si>
  <si>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</si>
  <si>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</si>
  <si>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</si>
  <si>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</si>
  <si>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</si>
  <si>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</si>
  <si>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</si>
  <si>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</si>
  <si>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</si>
  <si>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</si>
  <si>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</si>
  <si>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</si>
  <si>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</si>
  <si>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</si>
  <si>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</si>
  <si>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</si>
  <si>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</si>
  <si>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</si>
  <si>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</si>
  <si>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</si>
  <si>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</si>
  <si>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</si>
  <si>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</si>
  <si>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</si>
  <si>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</si>
  <si>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</si>
  <si>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</si>
  <si>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</si>
  <si>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</si>
  <si>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</si>
  <si>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</si>
  <si>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</si>
  <si>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</si>
  <si>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</si>
  <si>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</si>
  <si>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</si>
  <si>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31 DE DICIEMBRE DEL 2020</t>
  </si>
  <si>
    <t>ENCARGADO DE DESPACHO DE PRESIDENCIA MUNICIPAL
T.P. J. ANGEL TINOCO VAZQUEZ</t>
  </si>
  <si>
    <t>ENCARGADO DE DESPACHO DE TESORERÌA MUNICIPAL
 C.P. MARCO ANTONIO HERNANDEZ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</si>
</sst>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 wrapText="1"/>
    </xf>
    <xf numFmtId="4" fontId="7" fillId="4" borderId="9" xfId="8" applyNumberFormat="1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62">
    <cellStyle name="=C:\WINNT\SYSTEM32\COMMAND.COM" xfId="25"/>
    <cellStyle name="Euro" xfId="1"/>
    <cellStyle name="Millares 2" xfId="2"/>
    <cellStyle name="Millares 2 2" xfId="3"/>
    <cellStyle name="Millares 2 2 2" xfId="54"/>
    <cellStyle name="Millares 2 2 3" xfId="45"/>
    <cellStyle name="Millares 2 2 4" xfId="36"/>
    <cellStyle name="Millares 2 2 5" xfId="27"/>
    <cellStyle name="Millares 2 2 6" xfId="17"/>
    <cellStyle name="Millares 2 3" xfId="4"/>
    <cellStyle name="Millares 2 3 2" xfId="55"/>
    <cellStyle name="Millares 2 3 3" xfId="46"/>
    <cellStyle name="Millares 2 3 4" xfId="37"/>
    <cellStyle name="Millares 2 3 5" xfId="28"/>
    <cellStyle name="Millares 2 3 6" xfId="18"/>
    <cellStyle name="Millares 2 4" xfId="53"/>
    <cellStyle name="Millares 2 5" xfId="44"/>
    <cellStyle name="Millares 2 6" xfId="35"/>
    <cellStyle name="Millares 2 7" xfId="26"/>
    <cellStyle name="Millares 2 8" xfId="16"/>
    <cellStyle name="Millares 3" xfId="5"/>
    <cellStyle name="Millares 3 2" xfId="56"/>
    <cellStyle name="Millares 3 3" xfId="47"/>
    <cellStyle name="Millares 3 4" xfId="38"/>
    <cellStyle name="Millares 3 5" xfId="29"/>
    <cellStyle name="Millares 3 6" xfId="19"/>
    <cellStyle name="Moneda 2" xfId="6"/>
    <cellStyle name="Moneda 2 2" xfId="57"/>
    <cellStyle name="Moneda 2 3" xfId="48"/>
    <cellStyle name="Moneda 2 4" xfId="39"/>
    <cellStyle name="Moneda 2 5" xfId="30"/>
    <cellStyle name="Moneda 2 6" xfId="20"/>
    <cellStyle name="Normal" xfId="0" builtinId="0"/>
    <cellStyle name="Normal 2" xfId="7"/>
    <cellStyle name="Normal 2 2" xfId="8"/>
    <cellStyle name="Normal 2 3" xfId="58"/>
    <cellStyle name="Normal 2 4" xfId="49"/>
    <cellStyle name="Normal 2 5" xfId="40"/>
    <cellStyle name="Normal 2 6" xfId="31"/>
    <cellStyle name="Normal 2 7" xfId="21"/>
    <cellStyle name="Normal 3" xfId="9"/>
    <cellStyle name="Normal 3 2" xfId="59"/>
    <cellStyle name="Normal 3 3" xfId="50"/>
    <cellStyle name="Normal 3 4" xfId="41"/>
    <cellStyle name="Normal 3 5" xfId="32"/>
    <cellStyle name="Normal 3 6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52"/>
    <cellStyle name="Normal 6 2 4" xfId="43"/>
    <cellStyle name="Normal 6 2 5" xfId="34"/>
    <cellStyle name="Normal 6 2 6" xfId="24"/>
    <cellStyle name="Normal 6 3" xfId="60"/>
    <cellStyle name="Normal 6 4" xfId="51"/>
    <cellStyle name="Normal 6 5" xfId="42"/>
    <cellStyle name="Normal 6 6" xfId="33"/>
    <cellStyle name="Normal 6 7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96" activePane="bottomLeft" state="frozen"/>
      <selection pane="bottomLeft" activeCell="D107" sqref="D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221768730.22</v>
      </c>
      <c r="D3" s="3">
        <f>SUM(D4+D43)</f>
        <v>269489575.81</v>
      </c>
      <c r="E3" s="3">
        <f>SUM(E4+E43)</f>
        <v>247640710.53</v>
      </c>
      <c r="F3" s="3">
        <f>C3+D3-E3</f>
        <v>243617595.49999997</v>
      </c>
      <c r="G3" s="4">
        <f>F3-C3</f>
        <v>21848865.279999971</v>
      </c>
    </row>
    <row r="4" spans="1:7" x14ac:dyDescent="0.2">
      <c r="A4" s="5">
        <v>1100</v>
      </c>
      <c r="B4" s="6" t="s">
        <v>4</v>
      </c>
      <c r="C4" s="7">
        <f>SUM(C5+C13+C21+C27+C33+C35+C38)</f>
        <v>36351228.439999998</v>
      </c>
      <c r="D4" s="7">
        <f>SUM(D5+D13+D21+D27+D33+D35+D38)</f>
        <v>236289843.61000001</v>
      </c>
      <c r="E4" s="7">
        <f>SUM(E5+E13+E21+E27+E33+E35+E38)</f>
        <v>242469103.61000001</v>
      </c>
      <c r="F4" s="7">
        <f t="shared" ref="F4:F67" si="0">C4+D4-E4</f>
        <v>30171968.439999998</v>
      </c>
      <c r="G4" s="8">
        <f t="shared" ref="G4:G67" si="1">F4-C4</f>
        <v>-6179260</v>
      </c>
    </row>
    <row r="5" spans="1:7" x14ac:dyDescent="0.2">
      <c r="A5" s="5">
        <v>1110</v>
      </c>
      <c r="B5" s="6" t="s">
        <v>5</v>
      </c>
      <c r="C5" s="7">
        <f>SUM(C6:C12)</f>
        <v>25534178.699999999</v>
      </c>
      <c r="D5" s="7">
        <f>SUM(D6:D12)</f>
        <v>148755047.86000001</v>
      </c>
      <c r="E5" s="7">
        <f>SUM(E6:E12)</f>
        <v>151965991.37</v>
      </c>
      <c r="F5" s="7">
        <f t="shared" si="0"/>
        <v>22323235.189999998</v>
      </c>
      <c r="G5" s="8">
        <f t="shared" si="1"/>
        <v>-3210943.5100000016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12256559.17</v>
      </c>
      <c r="D7" s="10">
        <v>139354663.71000001</v>
      </c>
      <c r="E7" s="10">
        <v>129559621.34999999</v>
      </c>
      <c r="F7" s="10">
        <f t="shared" si="0"/>
        <v>22051601.530000001</v>
      </c>
      <c r="G7" s="11">
        <f t="shared" si="1"/>
        <v>9795042.3600000013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13277619.529999999</v>
      </c>
      <c r="D9" s="10">
        <v>9400384.1500000004</v>
      </c>
      <c r="E9" s="10">
        <v>22406370.02</v>
      </c>
      <c r="F9" s="10">
        <f t="shared" si="0"/>
        <v>271633.66000000015</v>
      </c>
      <c r="G9" s="11">
        <f t="shared" si="1"/>
        <v>-13005985.869999999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5715892.0499999989</v>
      </c>
      <c r="D13" s="7">
        <f>SUM(D14:D20)</f>
        <v>68459963.439999998</v>
      </c>
      <c r="E13" s="7">
        <f>SUM(E14:E20)</f>
        <v>68726891.730000004</v>
      </c>
      <c r="F13" s="7">
        <f t="shared" si="0"/>
        <v>5448963.7599999905</v>
      </c>
      <c r="G13" s="8">
        <f t="shared" si="1"/>
        <v>-266928.29000000842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1765308.03</v>
      </c>
      <c r="D16" s="10">
        <v>9176547.8900000006</v>
      </c>
      <c r="E16" s="10">
        <v>10465791.890000001</v>
      </c>
      <c r="F16" s="10">
        <f t="shared" si="0"/>
        <v>476064.02999999933</v>
      </c>
      <c r="G16" s="11">
        <f t="shared" si="1"/>
        <v>-1289244.0000000007</v>
      </c>
    </row>
    <row r="17" spans="1:7" x14ac:dyDescent="0.2">
      <c r="A17" s="9">
        <v>1124</v>
      </c>
      <c r="B17" s="26" t="s">
        <v>16</v>
      </c>
      <c r="C17" s="10">
        <v>1230894.94</v>
      </c>
      <c r="D17" s="10">
        <v>787021.1</v>
      </c>
      <c r="E17" s="10">
        <v>0</v>
      </c>
      <c r="F17" s="10">
        <f t="shared" si="0"/>
        <v>2017916.04</v>
      </c>
      <c r="G17" s="11">
        <f t="shared" si="1"/>
        <v>787021.10000000009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1070990.69</v>
      </c>
      <c r="D20" s="10">
        <v>58496394.450000003</v>
      </c>
      <c r="E20" s="10">
        <v>58261099.840000004</v>
      </c>
      <c r="F20" s="10">
        <f t="shared" si="0"/>
        <v>1306285.299999997</v>
      </c>
      <c r="G20" s="11">
        <f t="shared" si="1"/>
        <v>235294.60999999708</v>
      </c>
    </row>
    <row r="21" spans="1:7" x14ac:dyDescent="0.2">
      <c r="A21" s="5">
        <v>1130</v>
      </c>
      <c r="B21" s="27" t="s">
        <v>19</v>
      </c>
      <c r="C21" s="7">
        <f>SUM(C22:C26)</f>
        <v>5101157.6899999995</v>
      </c>
      <c r="D21" s="7">
        <f>SUM(D22:D26)</f>
        <v>19074832.309999999</v>
      </c>
      <c r="E21" s="7">
        <f>SUM(E22:E26)</f>
        <v>21776220.509999998</v>
      </c>
      <c r="F21" s="7">
        <f t="shared" si="0"/>
        <v>2399769.4900000021</v>
      </c>
      <c r="G21" s="8">
        <f t="shared" si="1"/>
        <v>-2701388.1999999974</v>
      </c>
    </row>
    <row r="22" spans="1:7" x14ac:dyDescent="0.2">
      <c r="A22" s="9">
        <v>1131</v>
      </c>
      <c r="B22" s="26" t="s">
        <v>20</v>
      </c>
      <c r="C22" s="10">
        <v>10942.15</v>
      </c>
      <c r="D22" s="10">
        <v>231157.75</v>
      </c>
      <c r="E22" s="10">
        <v>113058.72</v>
      </c>
      <c r="F22" s="10">
        <f t="shared" si="0"/>
        <v>129041.18</v>
      </c>
      <c r="G22" s="11">
        <f t="shared" si="1"/>
        <v>118099.03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5089924.84</v>
      </c>
      <c r="D25" s="10">
        <v>18843674.559999999</v>
      </c>
      <c r="E25" s="10">
        <v>21663161.789999999</v>
      </c>
      <c r="F25" s="10">
        <f t="shared" si="0"/>
        <v>2270437.6099999994</v>
      </c>
      <c r="G25" s="11">
        <f t="shared" si="1"/>
        <v>-2819487.2300000004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185417501.78</v>
      </c>
      <c r="D43" s="7">
        <f>SUM(D44+D49+D55+D63+D72+D78+D84+D91+D97)</f>
        <v>33199732.200000003</v>
      </c>
      <c r="E43" s="7">
        <f>SUM(E44+E49+E55+E63+E72+E78+E84+E91+E97)</f>
        <v>5171606.92</v>
      </c>
      <c r="F43" s="7">
        <f t="shared" si="0"/>
        <v>213445627.06000003</v>
      </c>
      <c r="G43" s="8">
        <f t="shared" si="1"/>
        <v>28028125.280000031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261781.47</v>
      </c>
      <c r="D49" s="14">
        <f>SUM(D50:D54)</f>
        <v>45529.760000000002</v>
      </c>
      <c r="E49" s="14">
        <f>SUM(E50:E54)</f>
        <v>40917.279999999999</v>
      </c>
      <c r="F49" s="14">
        <f t="shared" si="0"/>
        <v>266393.94999999995</v>
      </c>
      <c r="G49" s="15">
        <f t="shared" si="1"/>
        <v>4612.4799999999523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261781.47</v>
      </c>
      <c r="D51" s="10">
        <v>45529.760000000002</v>
      </c>
      <c r="E51" s="10">
        <v>40917.279999999999</v>
      </c>
      <c r="F51" s="10">
        <f t="shared" si="0"/>
        <v>266393.94999999995</v>
      </c>
      <c r="G51" s="11">
        <f t="shared" si="1"/>
        <v>4612.4799999999523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177869854.00999999</v>
      </c>
      <c r="D55" s="14">
        <f>SUM(D56:D62)</f>
        <v>31206073.34</v>
      </c>
      <c r="E55" s="14">
        <f>SUM(E56:E62)</f>
        <v>2227593.36</v>
      </c>
      <c r="F55" s="14">
        <f t="shared" si="0"/>
        <v>206848333.98999998</v>
      </c>
      <c r="G55" s="15">
        <f t="shared" si="1"/>
        <v>28978479.979999989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165007494.00999999</v>
      </c>
      <c r="D60" s="10">
        <v>31206073.34</v>
      </c>
      <c r="E60" s="10">
        <v>2227593.36</v>
      </c>
      <c r="F60" s="10">
        <f t="shared" si="0"/>
        <v>193985973.98999998</v>
      </c>
      <c r="G60" s="11">
        <f t="shared" si="1"/>
        <v>28978479.979999989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20806339.780000001</v>
      </c>
      <c r="D63" s="7">
        <f>SUM(D64:D71)</f>
        <v>1868669.1</v>
      </c>
      <c r="E63" s="7">
        <f>SUM(E64:E71)</f>
        <v>347965.09</v>
      </c>
      <c r="F63" s="7">
        <f t="shared" si="0"/>
        <v>22327043.790000003</v>
      </c>
      <c r="G63" s="8">
        <f t="shared" si="1"/>
        <v>1520704.0100000016</v>
      </c>
    </row>
    <row r="64" spans="1:7" x14ac:dyDescent="0.2">
      <c r="A64" s="9">
        <v>1241</v>
      </c>
      <c r="B64" s="26" t="s">
        <v>59</v>
      </c>
      <c r="C64" s="10">
        <v>1118480.8700000001</v>
      </c>
      <c r="D64" s="10">
        <v>266122.28000000003</v>
      </c>
      <c r="E64" s="10">
        <v>0</v>
      </c>
      <c r="F64" s="10">
        <f t="shared" si="0"/>
        <v>1384603.1500000001</v>
      </c>
      <c r="G64" s="11">
        <f t="shared" si="1"/>
        <v>266122.28000000003</v>
      </c>
    </row>
    <row r="65" spans="1:7" x14ac:dyDescent="0.2">
      <c r="A65" s="9">
        <v>1242</v>
      </c>
      <c r="B65" s="26" t="s">
        <v>60</v>
      </c>
      <c r="C65" s="10">
        <v>901244.04</v>
      </c>
      <c r="D65" s="10">
        <v>16899.2</v>
      </c>
      <c r="E65" s="10">
        <v>0</v>
      </c>
      <c r="F65" s="10">
        <f t="shared" si="0"/>
        <v>918143.24</v>
      </c>
      <c r="G65" s="11">
        <f t="shared" si="1"/>
        <v>16899.199999999953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15384916.220000001</v>
      </c>
      <c r="D67" s="10">
        <v>843428</v>
      </c>
      <c r="E67" s="10">
        <v>0</v>
      </c>
      <c r="F67" s="10">
        <f t="shared" si="0"/>
        <v>16228344.220000001</v>
      </c>
      <c r="G67" s="11">
        <f t="shared" si="1"/>
        <v>843428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3283482.65</v>
      </c>
      <c r="D69" s="10">
        <v>742219.62</v>
      </c>
      <c r="E69" s="10">
        <v>347965.09</v>
      </c>
      <c r="F69" s="10">
        <f t="shared" si="2"/>
        <v>3677737.18</v>
      </c>
      <c r="G69" s="11">
        <f t="shared" si="3"/>
        <v>394254.53000000026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-14694935.23</v>
      </c>
      <c r="D78" s="7">
        <f>SUM(D79:D83)</f>
        <v>0</v>
      </c>
      <c r="E78" s="7">
        <f>SUM(E79:E83)</f>
        <v>2555131.19</v>
      </c>
      <c r="F78" s="7">
        <f t="shared" si="2"/>
        <v>-17250066.420000002</v>
      </c>
      <c r="G78" s="8">
        <f t="shared" si="3"/>
        <v>-2555131.1900000013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-14520952.880000001</v>
      </c>
      <c r="D81" s="13">
        <v>0</v>
      </c>
      <c r="E81" s="13">
        <v>2515511.87</v>
      </c>
      <c r="F81" s="13">
        <f t="shared" si="2"/>
        <v>-17036464.75</v>
      </c>
      <c r="G81" s="12">
        <f t="shared" si="3"/>
        <v>-2515511.8699999992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-173982.35</v>
      </c>
      <c r="D83" s="13">
        <v>0</v>
      </c>
      <c r="E83" s="13">
        <v>39619.32</v>
      </c>
      <c r="F83" s="13">
        <f t="shared" si="2"/>
        <v>-213601.67</v>
      </c>
      <c r="G83" s="12">
        <f t="shared" si="3"/>
        <v>-39619.320000000007</v>
      </c>
    </row>
    <row r="84" spans="1:7" x14ac:dyDescent="0.2">
      <c r="A84" s="5">
        <v>1270</v>
      </c>
      <c r="B84" s="27" t="s">
        <v>77</v>
      </c>
      <c r="C84" s="7">
        <f>SUM(C85:C90)</f>
        <v>730526.25</v>
      </c>
      <c r="D84" s="7">
        <f>SUM(D85:D90)</f>
        <v>79460</v>
      </c>
      <c r="E84" s="7">
        <f>SUM(E85:E90)</f>
        <v>0</v>
      </c>
      <c r="F84" s="7">
        <f t="shared" si="2"/>
        <v>809986.25</v>
      </c>
      <c r="G84" s="8">
        <f t="shared" si="3"/>
        <v>79460</v>
      </c>
    </row>
    <row r="85" spans="1:7" x14ac:dyDescent="0.2">
      <c r="A85" s="9">
        <v>1271</v>
      </c>
      <c r="B85" s="26" t="s">
        <v>78</v>
      </c>
      <c r="C85" s="13">
        <v>3396274.61</v>
      </c>
      <c r="D85" s="13">
        <v>79460</v>
      </c>
      <c r="E85" s="13">
        <v>0</v>
      </c>
      <c r="F85" s="13">
        <f t="shared" si="2"/>
        <v>3475734.61</v>
      </c>
      <c r="G85" s="12">
        <f t="shared" si="3"/>
        <v>79460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90" x14ac:dyDescent="0.2">
      <c r="A107" s="34"/>
      <c r="B107" s="42" t="s">
        <v>122</v>
      </c>
      <c r="C107" s="37"/>
      <c r="D107" s="43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25" right="0.25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</cp:lastModifiedBy>
  <cp:lastPrinted>2021-03-01T19:59:12Z</cp:lastPrinted>
  <dcterms:created xsi:type="dcterms:W3CDTF">2014-02-09T04:04:15Z</dcterms:created>
  <dcterms:modified xsi:type="dcterms:W3CDTF">2021-03-01T20:14:20Z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