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9" i="1" l="1"/>
  <c r="G95" i="1"/>
  <c r="G87" i="1"/>
  <c r="G79" i="1"/>
  <c r="G75" i="1"/>
  <c r="G71" i="1"/>
  <c r="G59" i="1"/>
  <c r="G47" i="1"/>
  <c r="G39" i="1"/>
  <c r="G31" i="1"/>
  <c r="G19" i="1"/>
  <c r="G11" i="1"/>
  <c r="G7" i="1"/>
  <c r="F100" i="1"/>
  <c r="G100" i="1" s="1"/>
  <c r="F99" i="1"/>
  <c r="F98" i="1"/>
  <c r="G98" i="1" s="1"/>
  <c r="F96" i="1"/>
  <c r="G96" i="1" s="1"/>
  <c r="F95" i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F77" i="1"/>
  <c r="G77" i="1" s="1"/>
  <c r="F76" i="1"/>
  <c r="G76" i="1" s="1"/>
  <c r="F75" i="1"/>
  <c r="F74" i="1"/>
  <c r="G74" i="1" s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F46" i="1"/>
  <c r="G46" i="1" s="1"/>
  <c r="F45" i="1"/>
  <c r="G45" i="1" s="1"/>
  <c r="F42" i="1"/>
  <c r="G42" i="1" s="1"/>
  <c r="F41" i="1"/>
  <c r="G41" i="1" s="1"/>
  <c r="F40" i="1"/>
  <c r="G40" i="1" s="1"/>
  <c r="F39" i="1"/>
  <c r="F37" i="1"/>
  <c r="G37" i="1" s="1"/>
  <c r="F36" i="1"/>
  <c r="G36" i="1" s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F10" i="1"/>
  <c r="G10" i="1" s="1"/>
  <c r="F9" i="1"/>
  <c r="G9" i="1" s="1"/>
  <c r="F8" i="1"/>
  <c r="G8" i="1" s="1"/>
  <c r="F7" i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C78" i="1"/>
  <c r="C72" i="1"/>
  <c r="C63" i="1"/>
  <c r="C55" i="1"/>
  <c r="C49" i="1"/>
  <c r="C44" i="1"/>
  <c r="F44" i="1" s="1"/>
  <c r="G44" i="1" s="1"/>
  <c r="C38" i="1"/>
  <c r="F38" i="1" s="1"/>
  <c r="G38" i="1" s="1"/>
  <c r="C35" i="1"/>
  <c r="F35" i="1" s="1"/>
  <c r="G35" i="1" s="1"/>
  <c r="C33" i="1"/>
  <c r="C27" i="1"/>
  <c r="F27" i="1" s="1"/>
  <c r="G27" i="1" s="1"/>
  <c r="C21" i="1"/>
  <c r="F21" i="1" s="1"/>
  <c r="G21" i="1" s="1"/>
  <c r="C13" i="1"/>
  <c r="C5" i="1"/>
  <c r="F5" i="1" s="1"/>
  <c r="G5" i="1" s="1"/>
  <c r="F84" i="1" l="1"/>
  <c r="G84" i="1" s="1"/>
  <c r="F78" i="1"/>
  <c r="G78" i="1" s="1"/>
  <c r="F72" i="1"/>
  <c r="G72" i="1" s="1"/>
  <c r="E43" i="1"/>
  <c r="F63" i="1"/>
  <c r="G63" i="1" s="1"/>
  <c r="F49" i="1"/>
  <c r="G49" i="1" s="1"/>
  <c r="F13" i="1"/>
  <c r="G13" i="1" s="1"/>
  <c r="C43" i="1"/>
  <c r="D43" i="1"/>
  <c r="F55" i="1"/>
  <c r="G55" i="1" s="1"/>
  <c r="C4" i="1"/>
  <c r="D4" i="1"/>
  <c r="E4" i="1"/>
  <c r="E3" i="1" l="1"/>
  <c r="D3" i="1"/>
  <c r="F43" i="1"/>
  <c r="G43" i="1" s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<sst xmlns="http://schemas.openxmlformats.org/spreadsheetml/2006/main" count="125" uniqueCount="123">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</sst>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9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221768730.22</v>
      </c>
      <c r="D3" s="3">
        <f>SUM(D4+D43)</f>
        <v>26714795.129999995</v>
      </c>
      <c r="E3" s="3">
        <f>SUM(E4+E43)</f>
        <v>29679674.579999998</v>
      </c>
      <c r="F3" s="3">
        <f>C3+D3-E3</f>
        <v>218803850.76999998</v>
      </c>
      <c r="G3" s="4">
        <f>F3-C3</f>
        <v>-2964879.4500000179</v>
      </c>
    </row>
    <row r="4" spans="1:7" x14ac:dyDescent="0.2">
      <c r="A4" s="5">
        <v>1100</v>
      </c>
      <c r="B4" s="6" t="s">
        <v>4</v>
      </c>
      <c r="C4" s="7">
        <f>SUM(C5+C13+C21+C27+C33+C35+C38)</f>
        <v>36351228.439999998</v>
      </c>
      <c r="D4" s="7">
        <f>SUM(D5+D13+D21+D27+D33+D35+D38)</f>
        <v>25610778.459999997</v>
      </c>
      <c r="E4" s="7">
        <f>SUM(E5+E13+E21+E27+E33+E35+E38)</f>
        <v>29657053.239999998</v>
      </c>
      <c r="F4" s="7">
        <f t="shared" ref="F4:F67" si="0">C4+D4-E4</f>
        <v>32304953.659999993</v>
      </c>
      <c r="G4" s="8">
        <f t="shared" ref="G4:G67" si="1">F4-C4</f>
        <v>-4046274.7800000049</v>
      </c>
    </row>
    <row r="5" spans="1:7" x14ac:dyDescent="0.2">
      <c r="A5" s="5">
        <v>1110</v>
      </c>
      <c r="B5" s="6" t="s">
        <v>5</v>
      </c>
      <c r="C5" s="7">
        <f>SUM(C6:C12)</f>
        <v>25534178.699999999</v>
      </c>
      <c r="D5" s="7">
        <f>SUM(D6:D12)</f>
        <v>20610890.239999998</v>
      </c>
      <c r="E5" s="7">
        <f>SUM(E6:E12)</f>
        <v>23097549.859999999</v>
      </c>
      <c r="F5" s="7">
        <f t="shared" si="0"/>
        <v>23047519.079999998</v>
      </c>
      <c r="G5" s="8">
        <f t="shared" si="1"/>
        <v>-2486659.620000001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12256559.17</v>
      </c>
      <c r="D7" s="10">
        <v>20610890.239999998</v>
      </c>
      <c r="E7" s="10">
        <v>23097549.859999999</v>
      </c>
      <c r="F7" s="10">
        <f t="shared" si="0"/>
        <v>9769899.549999997</v>
      </c>
      <c r="G7" s="11">
        <f t="shared" si="1"/>
        <v>-2486659.6200000029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13277619.529999999</v>
      </c>
      <c r="D9" s="10">
        <v>0</v>
      </c>
      <c r="E9" s="10">
        <v>0</v>
      </c>
      <c r="F9" s="10">
        <f t="shared" si="0"/>
        <v>13277619.529999999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5715892.0499999989</v>
      </c>
      <c r="D13" s="7">
        <f>SUM(D14:D20)</f>
        <v>4991035.67</v>
      </c>
      <c r="E13" s="7">
        <f>SUM(E14:E20)</f>
        <v>4091846.5</v>
      </c>
      <c r="F13" s="7">
        <f t="shared" si="0"/>
        <v>6615081.2199999988</v>
      </c>
      <c r="G13" s="8">
        <f t="shared" si="1"/>
        <v>899189.16999999993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1765308.03</v>
      </c>
      <c r="D16" s="10">
        <v>759913.27</v>
      </c>
      <c r="E16" s="10">
        <v>227394.23</v>
      </c>
      <c r="F16" s="10">
        <f t="shared" si="0"/>
        <v>2297827.0699999998</v>
      </c>
      <c r="G16" s="11">
        <f t="shared" si="1"/>
        <v>532519.0399999998</v>
      </c>
    </row>
    <row r="17" spans="1:7" x14ac:dyDescent="0.2">
      <c r="A17" s="9">
        <v>1124</v>
      </c>
      <c r="B17" s="26" t="s">
        <v>16</v>
      </c>
      <c r="C17" s="10">
        <v>1230894.94</v>
      </c>
      <c r="D17" s="10">
        <v>0</v>
      </c>
      <c r="E17" s="10">
        <v>0</v>
      </c>
      <c r="F17" s="10">
        <f t="shared" si="0"/>
        <v>1230894.94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1070990.69</v>
      </c>
      <c r="D20" s="10">
        <v>4231122.4000000004</v>
      </c>
      <c r="E20" s="10">
        <v>3864452.27</v>
      </c>
      <c r="F20" s="10">
        <f t="shared" si="0"/>
        <v>1437660.8199999998</v>
      </c>
      <c r="G20" s="11">
        <f t="shared" si="1"/>
        <v>366670.12999999989</v>
      </c>
    </row>
    <row r="21" spans="1:7" x14ac:dyDescent="0.2">
      <c r="A21" s="5">
        <v>1130</v>
      </c>
      <c r="B21" s="27" t="s">
        <v>19</v>
      </c>
      <c r="C21" s="7">
        <f>SUM(C22:C26)</f>
        <v>5101157.6899999995</v>
      </c>
      <c r="D21" s="7">
        <f>SUM(D22:D26)</f>
        <v>8852.5499999999993</v>
      </c>
      <c r="E21" s="7">
        <f>SUM(E22:E26)</f>
        <v>2467656.88</v>
      </c>
      <c r="F21" s="7">
        <f t="shared" si="0"/>
        <v>2642353.3599999994</v>
      </c>
      <c r="G21" s="8">
        <f t="shared" si="1"/>
        <v>-2458804.33</v>
      </c>
    </row>
    <row r="22" spans="1:7" x14ac:dyDescent="0.2">
      <c r="A22" s="9">
        <v>1131</v>
      </c>
      <c r="B22" s="26" t="s">
        <v>20</v>
      </c>
      <c r="C22" s="10">
        <v>10942.15</v>
      </c>
      <c r="D22" s="10">
        <v>8852.5499999999993</v>
      </c>
      <c r="E22" s="10">
        <v>0</v>
      </c>
      <c r="F22" s="10">
        <f t="shared" si="0"/>
        <v>19794.699999999997</v>
      </c>
      <c r="G22" s="11">
        <f t="shared" si="1"/>
        <v>8852.5499999999975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5089924.84</v>
      </c>
      <c r="D25" s="10">
        <v>0</v>
      </c>
      <c r="E25" s="10">
        <v>2467656.88</v>
      </c>
      <c r="F25" s="10">
        <f t="shared" si="0"/>
        <v>2622267.96</v>
      </c>
      <c r="G25" s="11">
        <f t="shared" si="1"/>
        <v>-2467656.88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185417501.78</v>
      </c>
      <c r="D43" s="7">
        <f>SUM(D44+D49+D55+D63+D72+D78+D84+D91+D97)</f>
        <v>1104016.67</v>
      </c>
      <c r="E43" s="7">
        <f>SUM(E44+E49+E55+E63+E72+E78+E84+E91+E97)</f>
        <v>22621.34</v>
      </c>
      <c r="F43" s="7">
        <f t="shared" si="0"/>
        <v>186498897.10999998</v>
      </c>
      <c r="G43" s="8">
        <f t="shared" si="1"/>
        <v>1081395.3299999833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261781.47</v>
      </c>
      <c r="D49" s="14">
        <f>SUM(D50:D54)</f>
        <v>22171.96</v>
      </c>
      <c r="E49" s="14">
        <f>SUM(E50:E54)</f>
        <v>22447</v>
      </c>
      <c r="F49" s="14">
        <f t="shared" si="0"/>
        <v>261506.43</v>
      </c>
      <c r="G49" s="15">
        <f t="shared" si="1"/>
        <v>-275.04000000000815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261781.47</v>
      </c>
      <c r="D51" s="10">
        <v>22171.96</v>
      </c>
      <c r="E51" s="10">
        <v>22447</v>
      </c>
      <c r="F51" s="10">
        <f t="shared" si="0"/>
        <v>261506.43</v>
      </c>
      <c r="G51" s="11">
        <f t="shared" si="1"/>
        <v>-275.04000000000815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177869854.00999999</v>
      </c>
      <c r="D55" s="14">
        <f>SUM(D56:D62)</f>
        <v>48232.28</v>
      </c>
      <c r="E55" s="14">
        <f>SUM(E56:E62)</f>
        <v>174.34</v>
      </c>
      <c r="F55" s="14">
        <f t="shared" si="0"/>
        <v>177917911.94999999</v>
      </c>
      <c r="G55" s="15">
        <f t="shared" si="1"/>
        <v>48057.939999997616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165007494.00999999</v>
      </c>
      <c r="D60" s="10">
        <v>48232.28</v>
      </c>
      <c r="E60" s="10">
        <v>174.34</v>
      </c>
      <c r="F60" s="10">
        <f t="shared" si="0"/>
        <v>165055551.94999999</v>
      </c>
      <c r="G60" s="11">
        <f t="shared" si="1"/>
        <v>48057.939999997616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20806339.780000001</v>
      </c>
      <c r="D63" s="7">
        <f>SUM(D64:D71)</f>
        <v>954152.42999999993</v>
      </c>
      <c r="E63" s="7">
        <f>SUM(E64:E71)</f>
        <v>0</v>
      </c>
      <c r="F63" s="7">
        <f t="shared" si="0"/>
        <v>21760492.210000001</v>
      </c>
      <c r="G63" s="8">
        <f t="shared" si="1"/>
        <v>954152.4299999997</v>
      </c>
    </row>
    <row r="64" spans="1:7" x14ac:dyDescent="0.2">
      <c r="A64" s="9">
        <v>1241</v>
      </c>
      <c r="B64" s="26" t="s">
        <v>59</v>
      </c>
      <c r="C64" s="10">
        <v>1118480.8700000001</v>
      </c>
      <c r="D64" s="10">
        <v>99676.59</v>
      </c>
      <c r="E64" s="10">
        <v>0</v>
      </c>
      <c r="F64" s="10">
        <f t="shared" si="0"/>
        <v>1218157.4600000002</v>
      </c>
      <c r="G64" s="11">
        <f t="shared" si="1"/>
        <v>99676.590000000084</v>
      </c>
    </row>
    <row r="65" spans="1:7" x14ac:dyDescent="0.2">
      <c r="A65" s="9">
        <v>1242</v>
      </c>
      <c r="B65" s="26" t="s">
        <v>60</v>
      </c>
      <c r="C65" s="10">
        <v>901244.04</v>
      </c>
      <c r="D65" s="10">
        <v>0</v>
      </c>
      <c r="E65" s="10">
        <v>0</v>
      </c>
      <c r="F65" s="10">
        <f t="shared" si="0"/>
        <v>901244.04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15384916.220000001</v>
      </c>
      <c r="D67" s="10">
        <v>839600</v>
      </c>
      <c r="E67" s="10">
        <v>0</v>
      </c>
      <c r="F67" s="10">
        <f t="shared" si="0"/>
        <v>16224516.220000001</v>
      </c>
      <c r="G67" s="11">
        <f t="shared" si="1"/>
        <v>839600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3283482.65</v>
      </c>
      <c r="D69" s="10">
        <v>14875.84</v>
      </c>
      <c r="E69" s="10">
        <v>0</v>
      </c>
      <c r="F69" s="10">
        <f t="shared" si="2"/>
        <v>3298358.4899999998</v>
      </c>
      <c r="G69" s="11">
        <f t="shared" si="3"/>
        <v>14875.839999999851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-14694935.23</v>
      </c>
      <c r="D78" s="7">
        <f>SUM(D79:D83)</f>
        <v>0</v>
      </c>
      <c r="E78" s="7">
        <f>SUM(E79:E83)</f>
        <v>0</v>
      </c>
      <c r="F78" s="7">
        <f t="shared" si="2"/>
        <v>-14694935.23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-14520952.880000001</v>
      </c>
      <c r="D81" s="13">
        <v>0</v>
      </c>
      <c r="E81" s="13">
        <v>0</v>
      </c>
      <c r="F81" s="13">
        <f t="shared" si="2"/>
        <v>-14520952.880000001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-173982.35</v>
      </c>
      <c r="D83" s="13">
        <v>0</v>
      </c>
      <c r="E83" s="13">
        <v>0</v>
      </c>
      <c r="F83" s="13">
        <f t="shared" si="2"/>
        <v>-173982.35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730526.25</v>
      </c>
      <c r="D84" s="7">
        <f>SUM(D85:D90)</f>
        <v>79460</v>
      </c>
      <c r="E84" s="7">
        <f>SUM(E85:E90)</f>
        <v>0</v>
      </c>
      <c r="F84" s="7">
        <f t="shared" si="2"/>
        <v>809986.25</v>
      </c>
      <c r="G84" s="8">
        <f t="shared" si="3"/>
        <v>79460</v>
      </c>
    </row>
    <row r="85" spans="1:7" x14ac:dyDescent="0.2">
      <c r="A85" s="9">
        <v>1271</v>
      </c>
      <c r="B85" s="26" t="s">
        <v>78</v>
      </c>
      <c r="C85" s="13">
        <v>3396274.61</v>
      </c>
      <c r="D85" s="13">
        <v>79460</v>
      </c>
      <c r="E85" s="13">
        <v>0</v>
      </c>
      <c r="F85" s="13">
        <f t="shared" si="2"/>
        <v>3475734.61</v>
      </c>
      <c r="G85" s="12">
        <f t="shared" si="3"/>
        <v>79460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dcterms:created xsi:type="dcterms:W3CDTF">2014-02-09T04:04:15Z</dcterms:created>
  <dcterms:modified xsi:type="dcterms:W3CDTF">2020-04-28T20:23:21Z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