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9" i="1" l="1"/>
  <c r="G98" i="1"/>
  <c r="G93" i="1"/>
  <c r="G92" i="1"/>
  <c r="G87" i="1"/>
  <c r="G86" i="1"/>
  <c r="G80" i="1"/>
  <c r="G75" i="1"/>
  <c r="G74" i="1"/>
  <c r="G62" i="1"/>
  <c r="G57" i="1"/>
  <c r="G51" i="1"/>
  <c r="G50" i="1"/>
  <c r="G45" i="1"/>
  <c r="G39" i="1"/>
  <c r="G32" i="1"/>
  <c r="G26" i="1"/>
  <c r="G15" i="1"/>
  <c r="G14" i="1"/>
  <c r="G9" i="1"/>
  <c r="G8" i="1"/>
  <c r="F100" i="1"/>
  <c r="G100" i="1" s="1"/>
  <c r="F99" i="1"/>
  <c r="F98" i="1"/>
  <c r="F96" i="1"/>
  <c r="G96" i="1" s="1"/>
  <c r="F95" i="1"/>
  <c r="G95" i="1" s="1"/>
  <c r="F94" i="1"/>
  <c r="G94" i="1" s="1"/>
  <c r="F93" i="1"/>
  <c r="F92" i="1"/>
  <c r="F90" i="1"/>
  <c r="G90" i="1" s="1"/>
  <c r="F89" i="1"/>
  <c r="G89" i="1" s="1"/>
  <c r="F88" i="1"/>
  <c r="G88" i="1" s="1"/>
  <c r="F87" i="1"/>
  <c r="F86" i="1"/>
  <c r="F85" i="1"/>
  <c r="G85" i="1" s="1"/>
  <c r="F83" i="1"/>
  <c r="G83" i="1" s="1"/>
  <c r="F82" i="1"/>
  <c r="G82" i="1" s="1"/>
  <c r="F81" i="1"/>
  <c r="G81" i="1" s="1"/>
  <c r="F80" i="1"/>
  <c r="F79" i="1"/>
  <c r="G79" i="1" s="1"/>
  <c r="F77" i="1"/>
  <c r="G77" i="1" s="1"/>
  <c r="F76" i="1"/>
  <c r="G76" i="1" s="1"/>
  <c r="F75" i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G54" i="1" s="1"/>
  <c r="F53" i="1"/>
  <c r="G53" i="1" s="1"/>
  <c r="F52" i="1"/>
  <c r="G52" i="1" s="1"/>
  <c r="F51" i="1"/>
  <c r="F50" i="1"/>
  <c r="F48" i="1"/>
  <c r="G48" i="1" s="1"/>
  <c r="F47" i="1"/>
  <c r="G47" i="1" s="1"/>
  <c r="F46" i="1"/>
  <c r="G46" i="1" s="1"/>
  <c r="F45" i="1"/>
  <c r="F42" i="1"/>
  <c r="G42" i="1" s="1"/>
  <c r="F41" i="1"/>
  <c r="G41" i="1" s="1"/>
  <c r="F40" i="1"/>
  <c r="G40" i="1" s="1"/>
  <c r="F39" i="1"/>
  <c r="F37" i="1"/>
  <c r="G37" i="1" s="1"/>
  <c r="F36" i="1"/>
  <c r="G36" i="1" s="1"/>
  <c r="F34" i="1"/>
  <c r="G34" i="1" s="1"/>
  <c r="F32" i="1"/>
  <c r="F31" i="1"/>
  <c r="G31" i="1" s="1"/>
  <c r="F30" i="1"/>
  <c r="G30" i="1" s="1"/>
  <c r="F29" i="1"/>
  <c r="G29" i="1" s="1"/>
  <c r="F28" i="1"/>
  <c r="G28" i="1" s="1"/>
  <c r="F26" i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F14" i="1"/>
  <c r="F12" i="1"/>
  <c r="G12" i="1" s="1"/>
  <c r="F11" i="1"/>
  <c r="G11" i="1" s="1"/>
  <c r="F10" i="1"/>
  <c r="G10" i="1" s="1"/>
  <c r="F9" i="1"/>
  <c r="F8" i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F35" i="1" s="1"/>
  <c r="G35" i="1" s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C78" i="1"/>
  <c r="C72" i="1"/>
  <c r="C63" i="1"/>
  <c r="C55" i="1"/>
  <c r="C49" i="1"/>
  <c r="C44" i="1"/>
  <c r="F44" i="1" s="1"/>
  <c r="G44" i="1" s="1"/>
  <c r="C38" i="1"/>
  <c r="F38" i="1" s="1"/>
  <c r="G38" i="1" s="1"/>
  <c r="C35" i="1"/>
  <c r="C33" i="1"/>
  <c r="F33" i="1" s="1"/>
  <c r="G33" i="1" s="1"/>
  <c r="C27" i="1"/>
  <c r="F27" i="1" s="1"/>
  <c r="G27" i="1" s="1"/>
  <c r="C21" i="1"/>
  <c r="C13" i="1"/>
  <c r="C5" i="1"/>
  <c r="F84" i="1" l="1"/>
  <c r="G84" i="1" s="1"/>
  <c r="F78" i="1"/>
  <c r="G78" i="1" s="1"/>
  <c r="F72" i="1"/>
  <c r="G72" i="1" s="1"/>
  <c r="F63" i="1"/>
  <c r="G63" i="1" s="1"/>
  <c r="E43" i="1"/>
  <c r="F49" i="1"/>
  <c r="G49" i="1" s="1"/>
  <c r="F13" i="1"/>
  <c r="G13" i="1" s="1"/>
  <c r="F5" i="1"/>
  <c r="G5" i="1" s="1"/>
  <c r="C4" i="1"/>
  <c r="E4" i="1"/>
  <c r="D4" i="1"/>
  <c r="C43" i="1"/>
  <c r="F55" i="1"/>
  <c r="G55" i="1" s="1"/>
  <c r="D43" i="1"/>
  <c r="F21" i="1"/>
  <c r="G21" i="1" s="1"/>
  <c r="C3" i="1" l="1"/>
  <c r="E3" i="1"/>
  <c r="F4" i="1"/>
  <c r="G4" i="1" s="1"/>
  <c r="D3" i="1"/>
  <c r="F43" i="1"/>
  <c r="G43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<sst xmlns="http://schemas.openxmlformats.org/spreadsheetml/2006/main" count="125" uniqueCount="123">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</sst>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221768730.22</v>
      </c>
      <c r="D3" s="3">
        <f>SUM(D4+D43)</f>
        <v>142624080.21000004</v>
      </c>
      <c r="E3" s="3">
        <f>SUM(E4+E43)</f>
        <v>136638238.63</v>
      </c>
      <c r="F3" s="3">
        <f>C3+D3-E3</f>
        <v>227754571.80000007</v>
      </c>
      <c r="G3" s="4">
        <f>F3-C3</f>
        <v>5985841.5800000727</v>
      </c>
    </row>
    <row r="4" spans="1:7" x14ac:dyDescent="0.2">
      <c r="A4" s="5">
        <v>1100</v>
      </c>
      <c r="B4" s="6" t="s">
        <v>4</v>
      </c>
      <c r="C4" s="7">
        <f>SUM(C5+C13+C21+C27+C33+C35+C38)</f>
        <v>36351228.439999998</v>
      </c>
      <c r="D4" s="7">
        <f>SUM(D5+D13+D21+D27+D33+D35+D38)</f>
        <v>138278021.60000002</v>
      </c>
      <c r="E4" s="7">
        <f>SUM(E5+E13+E21+E27+E33+E35+E38)</f>
        <v>136596316.28999999</v>
      </c>
      <c r="F4" s="7">
        <f t="shared" ref="F4:F67" si="0">C4+D4-E4</f>
        <v>38032933.75000003</v>
      </c>
      <c r="G4" s="8">
        <f t="shared" ref="G4:G67" si="1">F4-C4</f>
        <v>1681705.3100000322</v>
      </c>
    </row>
    <row r="5" spans="1:7" x14ac:dyDescent="0.2">
      <c r="A5" s="5">
        <v>1110</v>
      </c>
      <c r="B5" s="6" t="s">
        <v>5</v>
      </c>
      <c r="C5" s="7">
        <f>SUM(C6:C12)</f>
        <v>25534178.699999999</v>
      </c>
      <c r="D5" s="7">
        <f>SUM(D6:D12)</f>
        <v>101230802.38000001</v>
      </c>
      <c r="E5" s="7">
        <f>SUM(E6:E12)</f>
        <v>97680863.11999999</v>
      </c>
      <c r="F5" s="7">
        <f t="shared" si="0"/>
        <v>29084117.960000023</v>
      </c>
      <c r="G5" s="8">
        <f t="shared" si="1"/>
        <v>3549939.260000024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12256559.17</v>
      </c>
      <c r="D7" s="10">
        <v>91830418.230000004</v>
      </c>
      <c r="E7" s="10">
        <v>75274493.099999994</v>
      </c>
      <c r="F7" s="10">
        <f t="shared" si="0"/>
        <v>28812484.300000012</v>
      </c>
      <c r="G7" s="11">
        <f t="shared" si="1"/>
        <v>16555925.130000012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13277619.529999999</v>
      </c>
      <c r="D9" s="10">
        <v>9400384.1500000004</v>
      </c>
      <c r="E9" s="10">
        <v>22406370.02</v>
      </c>
      <c r="F9" s="10">
        <f t="shared" si="0"/>
        <v>271633.66000000015</v>
      </c>
      <c r="G9" s="11">
        <f t="shared" si="1"/>
        <v>-13005985.869999999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5715892.0499999989</v>
      </c>
      <c r="D13" s="7">
        <f>SUM(D14:D20)</f>
        <v>29351560.109999999</v>
      </c>
      <c r="E13" s="7">
        <f>SUM(E14:E20)</f>
        <v>32851057.410000004</v>
      </c>
      <c r="F13" s="7">
        <f t="shared" si="0"/>
        <v>2216394.7499999925</v>
      </c>
      <c r="G13" s="8">
        <f t="shared" si="1"/>
        <v>-3499497.3000000063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1765308.03</v>
      </c>
      <c r="D16" s="10">
        <v>5470546.2599999998</v>
      </c>
      <c r="E16" s="10">
        <v>7359540.6500000004</v>
      </c>
      <c r="F16" s="10">
        <f t="shared" si="0"/>
        <v>-123686.36000000034</v>
      </c>
      <c r="G16" s="11">
        <f t="shared" si="1"/>
        <v>-1888994.3900000004</v>
      </c>
    </row>
    <row r="17" spans="1:7" x14ac:dyDescent="0.2">
      <c r="A17" s="9">
        <v>1124</v>
      </c>
      <c r="B17" s="26" t="s">
        <v>16</v>
      </c>
      <c r="C17" s="10">
        <v>1230894.94</v>
      </c>
      <c r="D17" s="10">
        <v>787021.1</v>
      </c>
      <c r="E17" s="10">
        <v>0</v>
      </c>
      <c r="F17" s="10">
        <f t="shared" si="0"/>
        <v>2017916.04</v>
      </c>
      <c r="G17" s="11">
        <f t="shared" si="1"/>
        <v>787021.10000000009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1070990.69</v>
      </c>
      <c r="D20" s="10">
        <v>23093992.75</v>
      </c>
      <c r="E20" s="10">
        <v>25491516.760000002</v>
      </c>
      <c r="F20" s="10">
        <f t="shared" si="0"/>
        <v>-1326533.3200000003</v>
      </c>
      <c r="G20" s="11">
        <f t="shared" si="1"/>
        <v>-2397524.0100000002</v>
      </c>
    </row>
    <row r="21" spans="1:7" x14ac:dyDescent="0.2">
      <c r="A21" s="5">
        <v>1130</v>
      </c>
      <c r="B21" s="27" t="s">
        <v>19</v>
      </c>
      <c r="C21" s="7">
        <f>SUM(C22:C26)</f>
        <v>5101157.6899999995</v>
      </c>
      <c r="D21" s="7">
        <f>SUM(D22:D26)</f>
        <v>7695659.1099999994</v>
      </c>
      <c r="E21" s="7">
        <f>SUM(E22:E26)</f>
        <v>6064395.7599999998</v>
      </c>
      <c r="F21" s="7">
        <f t="shared" si="0"/>
        <v>6732421.0399999991</v>
      </c>
      <c r="G21" s="8">
        <f t="shared" si="1"/>
        <v>1631263.3499999996</v>
      </c>
    </row>
    <row r="22" spans="1:7" x14ac:dyDescent="0.2">
      <c r="A22" s="9">
        <v>1131</v>
      </c>
      <c r="B22" s="26" t="s">
        <v>20</v>
      </c>
      <c r="C22" s="10">
        <v>10942.15</v>
      </c>
      <c r="D22" s="10">
        <v>107861.35</v>
      </c>
      <c r="E22" s="10">
        <v>60626.720000000001</v>
      </c>
      <c r="F22" s="10">
        <f t="shared" si="0"/>
        <v>58176.78</v>
      </c>
      <c r="G22" s="11">
        <f t="shared" si="1"/>
        <v>47234.63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5089924.84</v>
      </c>
      <c r="D25" s="10">
        <v>7587797.7599999998</v>
      </c>
      <c r="E25" s="10">
        <v>6003769.04</v>
      </c>
      <c r="F25" s="10">
        <f t="shared" si="0"/>
        <v>6673953.5599999996</v>
      </c>
      <c r="G25" s="11">
        <f t="shared" si="1"/>
        <v>1584028.7199999997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185417501.78</v>
      </c>
      <c r="D43" s="7">
        <f>SUM(D44+D49+D55+D63+D72+D78+D84+D91+D97)</f>
        <v>4346058.6100000003</v>
      </c>
      <c r="E43" s="7">
        <f>SUM(E44+E49+E55+E63+E72+E78+E84+E91+E97)</f>
        <v>41922.339999999997</v>
      </c>
      <c r="F43" s="7">
        <f t="shared" si="0"/>
        <v>189721638.05000001</v>
      </c>
      <c r="G43" s="8">
        <f t="shared" si="1"/>
        <v>4304136.2700000107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261781.47</v>
      </c>
      <c r="D49" s="14">
        <f>SUM(D50:D54)</f>
        <v>36131.79</v>
      </c>
      <c r="E49" s="14">
        <f>SUM(E50:E54)</f>
        <v>36407</v>
      </c>
      <c r="F49" s="14">
        <f t="shared" si="0"/>
        <v>261506.26</v>
      </c>
      <c r="G49" s="15">
        <f t="shared" si="1"/>
        <v>-275.20999999999185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261781.47</v>
      </c>
      <c r="D51" s="10">
        <v>36131.79</v>
      </c>
      <c r="E51" s="10">
        <v>36407</v>
      </c>
      <c r="F51" s="10">
        <f t="shared" si="0"/>
        <v>261506.26</v>
      </c>
      <c r="G51" s="11">
        <f t="shared" si="1"/>
        <v>-275.20999999999185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177869854.00999999</v>
      </c>
      <c r="D55" s="14">
        <f>SUM(D56:D62)</f>
        <v>3129325.95</v>
      </c>
      <c r="E55" s="14">
        <f>SUM(E56:E62)</f>
        <v>174.34</v>
      </c>
      <c r="F55" s="14">
        <f t="shared" si="0"/>
        <v>180999005.61999997</v>
      </c>
      <c r="G55" s="15">
        <f t="shared" si="1"/>
        <v>3129151.6099999845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165007494.00999999</v>
      </c>
      <c r="D60" s="10">
        <v>3129325.95</v>
      </c>
      <c r="E60" s="10">
        <v>174.34</v>
      </c>
      <c r="F60" s="10">
        <f t="shared" si="0"/>
        <v>168136645.61999997</v>
      </c>
      <c r="G60" s="11">
        <f t="shared" si="1"/>
        <v>3129151.6099999845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20806339.780000001</v>
      </c>
      <c r="D63" s="7">
        <f>SUM(D64:D71)</f>
        <v>1101140.8699999999</v>
      </c>
      <c r="E63" s="7">
        <f>SUM(E64:E71)</f>
        <v>5341</v>
      </c>
      <c r="F63" s="7">
        <f t="shared" si="0"/>
        <v>21902139.650000002</v>
      </c>
      <c r="G63" s="8">
        <f t="shared" si="1"/>
        <v>1095799.870000001</v>
      </c>
    </row>
    <row r="64" spans="1:7" x14ac:dyDescent="0.2">
      <c r="A64" s="9">
        <v>1241</v>
      </c>
      <c r="B64" s="26" t="s">
        <v>59</v>
      </c>
      <c r="C64" s="10">
        <v>1118480.8700000001</v>
      </c>
      <c r="D64" s="10">
        <v>200741.43</v>
      </c>
      <c r="E64" s="10">
        <v>0</v>
      </c>
      <c r="F64" s="10">
        <f t="shared" si="0"/>
        <v>1319222.3</v>
      </c>
      <c r="G64" s="11">
        <f t="shared" si="1"/>
        <v>200741.42999999993</v>
      </c>
    </row>
    <row r="65" spans="1:7" x14ac:dyDescent="0.2">
      <c r="A65" s="9">
        <v>1242</v>
      </c>
      <c r="B65" s="26" t="s">
        <v>60</v>
      </c>
      <c r="C65" s="10">
        <v>901244.04</v>
      </c>
      <c r="D65" s="10">
        <v>0</v>
      </c>
      <c r="E65" s="10">
        <v>0</v>
      </c>
      <c r="F65" s="10">
        <f t="shared" si="0"/>
        <v>901244.04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15384916.220000001</v>
      </c>
      <c r="D67" s="10">
        <v>843428</v>
      </c>
      <c r="E67" s="10">
        <v>0</v>
      </c>
      <c r="F67" s="10">
        <f t="shared" si="0"/>
        <v>16228344.220000001</v>
      </c>
      <c r="G67" s="11">
        <f t="shared" si="1"/>
        <v>843428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3283482.65</v>
      </c>
      <c r="D69" s="10">
        <v>56971.44</v>
      </c>
      <c r="E69" s="10">
        <v>5341</v>
      </c>
      <c r="F69" s="10">
        <f t="shared" si="2"/>
        <v>3335113.09</v>
      </c>
      <c r="G69" s="11">
        <f t="shared" si="3"/>
        <v>51630.439999999944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-14694935.23</v>
      </c>
      <c r="D78" s="7">
        <f>SUM(D79:D83)</f>
        <v>0</v>
      </c>
      <c r="E78" s="7">
        <f>SUM(E79:E83)</f>
        <v>0</v>
      </c>
      <c r="F78" s="7">
        <f t="shared" si="2"/>
        <v>-14694935.23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-14520952.880000001</v>
      </c>
      <c r="D81" s="13">
        <v>0</v>
      </c>
      <c r="E81" s="13">
        <v>0</v>
      </c>
      <c r="F81" s="13">
        <f t="shared" si="2"/>
        <v>-14520952.880000001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-173982.35</v>
      </c>
      <c r="D83" s="13">
        <v>0</v>
      </c>
      <c r="E83" s="13">
        <v>0</v>
      </c>
      <c r="F83" s="13">
        <f t="shared" si="2"/>
        <v>-173982.35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730526.25</v>
      </c>
      <c r="D84" s="7">
        <f>SUM(D85:D90)</f>
        <v>79460</v>
      </c>
      <c r="E84" s="7">
        <f>SUM(E85:E90)</f>
        <v>0</v>
      </c>
      <c r="F84" s="7">
        <f t="shared" si="2"/>
        <v>809986.25</v>
      </c>
      <c r="G84" s="8">
        <f t="shared" si="3"/>
        <v>79460</v>
      </c>
    </row>
    <row r="85" spans="1:7" x14ac:dyDescent="0.2">
      <c r="A85" s="9">
        <v>1271</v>
      </c>
      <c r="B85" s="26" t="s">
        <v>78</v>
      </c>
      <c r="C85" s="13">
        <v>3396274.61</v>
      </c>
      <c r="D85" s="13">
        <v>79460</v>
      </c>
      <c r="E85" s="13">
        <v>0</v>
      </c>
      <c r="F85" s="13">
        <f t="shared" si="2"/>
        <v>3475734.61</v>
      </c>
      <c r="G85" s="12">
        <f t="shared" si="3"/>
        <v>79460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2014-02-09T04:04:15Z</dcterms:created>
  <dcterms:modified xsi:type="dcterms:W3CDTF">2020-10-27T21:54:33Z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