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2019\"/>
    </mc:Choice>
  </mc:AlternateContent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62913"/>
</workbook>
</file>

<file path=xl/calcChain.xml><?xml version="1.0" encoding="utf-8"?>
<calcChain xmlns="http://schemas.openxmlformats.org/spreadsheetml/2006/main">
  <c r="D193" i="4" l="1"/>
  <c r="D190" i="4"/>
  <c r="D186" i="4"/>
  <c r="D181" i="4"/>
  <c r="D174" i="4"/>
  <c r="D168" i="4"/>
  <c r="D161" i="4"/>
  <c r="D157" i="4"/>
  <c r="D151" i="4"/>
  <c r="D147" i="4"/>
  <c r="D144" i="4"/>
  <c r="D139" i="4"/>
  <c r="D135" i="4"/>
  <c r="D128" i="4"/>
  <c r="D124" i="4"/>
  <c r="D121" i="4"/>
  <c r="D117" i="4"/>
  <c r="D113" i="4"/>
  <c r="D103" i="4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4" i="4"/>
  <c r="C139" i="4"/>
  <c r="C135" i="4"/>
  <c r="C128" i="4"/>
  <c r="C124" i="4"/>
  <c r="C121" i="4"/>
  <c r="C117" i="4"/>
  <c r="C113" i="4"/>
  <c r="C103" i="4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C143" i="4" l="1"/>
  <c r="D43" i="4"/>
  <c r="C4" i="4"/>
  <c r="C102" i="4"/>
  <c r="C101" i="4" s="1"/>
  <c r="C43" i="4"/>
  <c r="D102" i="4"/>
  <c r="D4" i="4"/>
  <c r="D143" i="4"/>
  <c r="D178" i="4"/>
  <c r="D173" i="4" s="1"/>
  <c r="C173" i="4"/>
  <c r="D3" i="4" l="1"/>
  <c r="C3" i="4"/>
  <c r="D101" i="4"/>
</calcChain>
</file>

<file path=xl/sharedStrings.xml><?xml version="1.0" encoding="utf-8"?>
<sst xmlns="http://schemas.openxmlformats.org/spreadsheetml/2006/main" count="261" uniqueCount="233">
  <si>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</si>
  <si>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</si>
  <si>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</si>
  <si>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</si>
  <si>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</si>
  <si>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</si>
  <si>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</si>
  <si>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</si>
  <si>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</si>
  <si>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</si>
  <si>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</si>
  <si>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</si>
  <si>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</si>
  <si>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</si>
  <si>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</si>
  <si>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</si>
  <si>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</si>
  <si>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</si>
  <si>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</si>
  <si>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</si>
  <si>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</si>
  <si>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</si>
  <si>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</si>
  <si>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</si>
  <si>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</si>
  <si>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</si>
  <si>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</si>
  <si>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</si>
  <si>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</si>
  <si>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</si>
  <si>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</si>
  <si>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</si>
  <si>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</si>
  <si>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</si>
  <si>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</si>
  <si>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</si>
  <si>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</si>
  <si>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</si>
  <si>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</si>
  <si>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</si>
  <si>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</si>
  <si>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</si>
  <si>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</si>
  <si>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</si>
  <si>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</si>
  <si>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</si>
  <si>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</si>
  <si>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</si>
  <si>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</si>
  <si>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</si>
  <si>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</si>
  <si>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</si>
  <si>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</si>
  <si>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</si>
  <si>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</si>
  <si>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</si>
  <si>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</si>
  <si>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</si>
  <si>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</si>
  <si>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</si>
  <si>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</si>
  <si>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</si>
  <si>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</si>
  <si>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</si>
  <si>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</si>
  <si>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</si>
  <si>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</si>
  <si>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</si>
  <si>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</si>
  <si>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</si>
  <si>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</si>
  <si>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</si>
  <si>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</si>
  <si>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</si>
  <si>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</si>
  <si>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</si>
  <si>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</si>
  <si>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</si>
  <si>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</si>
  <si>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</si>
  <si>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</si>
  <si>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</si>
  <si>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</si>
  <si>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</si>
  <si>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</si>
  <si>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</si>
  <si>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</si>
  <si>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</si>
  <si>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</si>
  <si>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</si>
  <si>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</si>
  <si>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</si>
  <si>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</si>
  <si>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</si>
  <si>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</si>
  <si>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</si>
  <si>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</si>
  <si>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</si>
  <si>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</si>
  <si>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</si>
  <si>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</si>
  <si>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</si>
  <si>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</si>
  <si>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</si>
  <si>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</si>
  <si>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</si>
  <si>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</si>
  <si>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</si>
  <si>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</si>
  <si>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</si>
  <si>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</si>
  <si>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</si>
  <si>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</si>
  <si>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</si>
  <si>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</si>
  <si>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</si>
  <si>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</si>
  <si>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</si>
  <si>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</si>
  <si>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</si>
  <si>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</si>
  <si>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</si>
  <si>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</si>
  <si>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</si>
  <si>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</si>
  <si>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</si>
  <si>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</si>
  <si>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</si>
  <si>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</si>
  <si>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</si>
  <si>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</si>
  <si>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</si>
  <si>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</si>
  <si>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</si>
  <si>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</si>
  <si>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</si>
  <si>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</si>
  <si>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</si>
  <si>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</si>
  <si>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</si>
  <si>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</si>
  <si>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</si>
  <si>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</si>
  <si>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</si>
  <si>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</si>
  <si>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</si>
  <si>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</si>
  <si>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</si>
  <si>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</si>
  <si>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</si>
  <si>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</si>
  <si>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</si>
  <si>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</si>
  <si>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</si>
  <si>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</si>
  <si>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</si>
  <si>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</si>
  <si>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</si>
  <si>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</si>
  <si>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</si>
  <si>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</si>
  <si>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</si>
  <si>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</si>
  <si>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</si>
  <si>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</si>
  <si>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</si>
  <si>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</si>
  <si>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</si>
  <si>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</si>
  <si>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</si>
  <si>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</si>
  <si>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</si>
  <si>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</si>
  <si>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</si>
  <si>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</si>
  <si>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</si>
  <si>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</si>
  <si>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</si>
  <si>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</si>
  <si>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</si>
  <si>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</si>
  <si>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</si>
  <si>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</si>
  <si>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</si>
  <si>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</si>
  <si>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</si>
  <si>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</si>
  <si>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</si>
  <si>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</si>
  <si>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</si>
  <si>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</si>
  <si>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</si>
  <si>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</si>
  <si>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</si>
  <si>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</si>
  <si>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</si>
  <si>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</si>
  <si>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</si>
  <si>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</si>
  <si>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</si>
  <si>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</si>
  <si>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</si>
  <si>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</si>
  <si>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</si>
  <si>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</si>
  <si>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</si>
  <si>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</si>
  <si>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</si>
  <si>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</si>
  <si>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</si>
  <si>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</si>
  <si>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</si>
  <si>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</si>
  <si>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</si>
  <si>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</si>
  <si>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</si>
  <si>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</si>
  <si>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</si>
  <si>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</si>
  <si>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</si>
  <si>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</si>
  <si>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</si>
  <si>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</si>
  <si>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</si>
  <si>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</si>
  <si>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</si>
  <si>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</si>
  <si>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</si>
  <si>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</si>
  <si>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</si>
  <si>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</si>
  <si>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</si>
  <si>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MUNICIPIO DE SANTA CATARINA, GTO
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</si>
</sst>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activeCell="B11" sqref="B11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232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224512338.44999999</v>
      </c>
      <c r="D3" s="32">
        <f>SUM(D4+D43)</f>
        <v>191578521.06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36351228.439999998</v>
      </c>
      <c r="D4" s="34">
        <f>SUM(D5+D13+D21+D27+D33+D35+D38)</f>
        <v>29730757.689999998</v>
      </c>
      <c r="E4" s="8"/>
    </row>
    <row r="5" spans="1:5" x14ac:dyDescent="0.2">
      <c r="A5" s="7">
        <v>1110</v>
      </c>
      <c r="B5" s="22" t="s">
        <v>5</v>
      </c>
      <c r="C5" s="33">
        <f>SUM(C6:C12)</f>
        <v>25534178.699999999</v>
      </c>
      <c r="D5" s="33">
        <f>SUM(D6:D12)</f>
        <v>19369737.119999997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12256559.17</v>
      </c>
      <c r="D7" s="33">
        <v>8997630.3699999992</v>
      </c>
      <c r="E7" s="8"/>
    </row>
    <row r="8" spans="1:5" x14ac:dyDescent="0.2">
      <c r="A8" s="7">
        <v>1113</v>
      </c>
      <c r="B8" s="23" t="s">
        <v>8</v>
      </c>
      <c r="C8" s="33">
        <v>0</v>
      </c>
      <c r="D8" s="33">
        <v>0</v>
      </c>
      <c r="E8" s="8"/>
    </row>
    <row r="9" spans="1:5" x14ac:dyDescent="0.2">
      <c r="A9" s="7">
        <v>1114</v>
      </c>
      <c r="B9" s="23" t="s">
        <v>9</v>
      </c>
      <c r="C9" s="33">
        <v>13277619.529999999</v>
      </c>
      <c r="D9" s="33">
        <v>10372106.75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0</v>
      </c>
      <c r="D10" s="33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5715892.0499999989</v>
      </c>
      <c r="D13" s="33">
        <f>SUM(D14:D20)</f>
        <v>4970339.8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1648698.39</v>
      </c>
      <c r="D15" s="33">
        <v>1648698.39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1765308.03</v>
      </c>
      <c r="D16" s="33">
        <v>1448724.4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1230894.94</v>
      </c>
      <c r="D17" s="33">
        <v>1240510.73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0</v>
      </c>
      <c r="D18" s="33">
        <v>0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1070990.69</v>
      </c>
      <c r="D20" s="33">
        <v>632406.28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5101157.6899999995</v>
      </c>
      <c r="D21" s="33">
        <f>SUM(D22:D26)</f>
        <v>5390680.7699999996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10942.15</v>
      </c>
      <c r="D22" s="33">
        <v>10942.15</v>
      </c>
      <c r="E22" s="8"/>
    </row>
    <row r="23" spans="1:5" x14ac:dyDescent="0.2">
      <c r="A23" s="7">
        <v>1132</v>
      </c>
      <c r="B23" s="23" t="s">
        <v>25</v>
      </c>
      <c r="C23" s="33">
        <v>290.7</v>
      </c>
      <c r="D23" s="33">
        <v>290.7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5089924.84</v>
      </c>
      <c r="D25" s="33">
        <v>5379447.9199999999</v>
      </c>
      <c r="E25" s="8"/>
    </row>
    <row r="26" spans="1:5" x14ac:dyDescent="0.2">
      <c r="A26" s="7">
        <v>1139</v>
      </c>
      <c r="B26" s="23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0</v>
      </c>
      <c r="D33" s="33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0</v>
      </c>
      <c r="D34" s="33">
        <v>0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188161110.00999999</v>
      </c>
      <c r="D43" s="34">
        <f>SUM(D44+D49+D55+D63+D72+D78+D84+D91+D97)</f>
        <v>161847763.37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0</v>
      </c>
      <c r="D44" s="33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261781.47</v>
      </c>
      <c r="D49" s="33">
        <f>SUM(D50:D54)</f>
        <v>211354.34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261781.47</v>
      </c>
      <c r="D51" s="33">
        <v>211354.34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177869854.00999999</v>
      </c>
      <c r="D55" s="33">
        <f>SUM(D56:D62)</f>
        <v>153570933.97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820000</v>
      </c>
      <c r="D56" s="33">
        <v>820000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0</v>
      </c>
      <c r="D58" s="33">
        <v>0</v>
      </c>
      <c r="E58" s="8"/>
    </row>
    <row r="59" spans="1:5" x14ac:dyDescent="0.2">
      <c r="A59" s="7">
        <v>1234</v>
      </c>
      <c r="B59" s="23" t="s">
        <v>64</v>
      </c>
      <c r="C59" s="33">
        <v>0</v>
      </c>
      <c r="D59" s="33">
        <v>0</v>
      </c>
      <c r="E59" s="8"/>
    </row>
    <row r="60" spans="1:5" x14ac:dyDescent="0.2">
      <c r="A60" s="7">
        <v>1235</v>
      </c>
      <c r="B60" s="23" t="s">
        <v>65</v>
      </c>
      <c r="C60" s="33">
        <v>165007494.00999999</v>
      </c>
      <c r="D60" s="33">
        <v>141513180.53</v>
      </c>
      <c r="E60" s="8"/>
    </row>
    <row r="61" spans="1:5" x14ac:dyDescent="0.2">
      <c r="A61" s="7">
        <v>1236</v>
      </c>
      <c r="B61" s="23" t="s">
        <v>66</v>
      </c>
      <c r="C61" s="33">
        <v>12042360</v>
      </c>
      <c r="D61" s="33">
        <v>11237753.439999999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20806339.780000001</v>
      </c>
      <c r="D63" s="33">
        <f>SUM(D64:D71)</f>
        <v>19269646.780000001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1118480.8700000001</v>
      </c>
      <c r="D64" s="33">
        <v>1059480.8700000001</v>
      </c>
      <c r="E64" s="8"/>
    </row>
    <row r="65" spans="1:5" x14ac:dyDescent="0.2">
      <c r="A65" s="7">
        <v>1242</v>
      </c>
      <c r="B65" s="23" t="s">
        <v>70</v>
      </c>
      <c r="C65" s="33">
        <v>901244.04</v>
      </c>
      <c r="D65" s="33">
        <v>901244.04</v>
      </c>
      <c r="E65" s="8"/>
    </row>
    <row r="66" spans="1:5" x14ac:dyDescent="0.2">
      <c r="A66" s="7">
        <v>1243</v>
      </c>
      <c r="B66" s="23" t="s">
        <v>71</v>
      </c>
      <c r="C66" s="33">
        <v>0</v>
      </c>
      <c r="D66" s="33">
        <v>0</v>
      </c>
      <c r="E66" s="8"/>
    </row>
    <row r="67" spans="1:5" x14ac:dyDescent="0.2">
      <c r="A67" s="7">
        <v>1244</v>
      </c>
      <c r="B67" s="23" t="s">
        <v>201</v>
      </c>
      <c r="C67" s="33">
        <v>15384916.220000001</v>
      </c>
      <c r="D67" s="33">
        <v>13978099.220000001</v>
      </c>
      <c r="E67" s="8"/>
    </row>
    <row r="68" spans="1:5" x14ac:dyDescent="0.2">
      <c r="A68" s="7">
        <v>1245</v>
      </c>
      <c r="B68" s="23" t="s">
        <v>72</v>
      </c>
      <c r="C68" s="33">
        <v>39440</v>
      </c>
      <c r="D68" s="33">
        <v>39440</v>
      </c>
      <c r="E68" s="8"/>
    </row>
    <row r="69" spans="1:5" x14ac:dyDescent="0.2">
      <c r="A69" s="7">
        <v>1246</v>
      </c>
      <c r="B69" s="23" t="s">
        <v>73</v>
      </c>
      <c r="C69" s="33">
        <v>3283482.65</v>
      </c>
      <c r="D69" s="33">
        <v>3283482.65</v>
      </c>
      <c r="E69" s="8"/>
    </row>
    <row r="70" spans="1:5" x14ac:dyDescent="0.2">
      <c r="A70" s="7">
        <v>1247</v>
      </c>
      <c r="B70" s="23" t="s">
        <v>74</v>
      </c>
      <c r="C70" s="33">
        <v>78776</v>
      </c>
      <c r="D70" s="33">
        <v>7900</v>
      </c>
      <c r="E70" s="8"/>
    </row>
    <row r="71" spans="1:5" x14ac:dyDescent="0.2">
      <c r="A71" s="7">
        <v>1248</v>
      </c>
      <c r="B71" s="23" t="s">
        <v>75</v>
      </c>
      <c r="C71" s="33">
        <v>0</v>
      </c>
      <c r="D71" s="33">
        <v>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443935.5</v>
      </c>
      <c r="D72" s="33">
        <f>SUM(D73:D77)</f>
        <v>359935.5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84000</v>
      </c>
      <c r="D73" s="33">
        <v>0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359935.5</v>
      </c>
      <c r="D76" s="33">
        <v>359935.5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-11951327</v>
      </c>
      <c r="D78" s="33">
        <f>SUM(D79:D83)</f>
        <v>-11951327</v>
      </c>
      <c r="E78" s="8"/>
    </row>
    <row r="79" spans="1:5" x14ac:dyDescent="0.2">
      <c r="A79" s="7">
        <v>1261</v>
      </c>
      <c r="B79" s="23" t="s">
        <v>83</v>
      </c>
      <c r="C79" s="33">
        <v>0</v>
      </c>
      <c r="D79" s="33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-11809263.98</v>
      </c>
      <c r="D81" s="33">
        <v>-11809263.98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0</v>
      </c>
      <c r="D82" s="33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-142063.01999999999</v>
      </c>
      <c r="D83" s="33">
        <v>-142063.01999999999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730526.25</v>
      </c>
      <c r="D84" s="33">
        <f>SUM(D85:D90)</f>
        <v>387219.78000000026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3396274.61</v>
      </c>
      <c r="D85" s="33">
        <v>3052968.14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-2665748.36</v>
      </c>
      <c r="D90" s="33">
        <v>-2665748.36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20872878.129999999</v>
      </c>
      <c r="D101" s="34">
        <f>SUM(D102+D143)</f>
        <v>12954267.58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15687013.139999999</v>
      </c>
      <c r="D102" s="34">
        <f>SUM(D103+D113+D117+D121+D124+D128+D135+D139)</f>
        <v>12106786.49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15688326.839999998</v>
      </c>
      <c r="D103" s="33">
        <f>SUM(D104:D112)</f>
        <v>12108100.189999999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66902.149999999994</v>
      </c>
      <c r="D104" s="33">
        <v>-61212.11</v>
      </c>
      <c r="E104" s="8"/>
    </row>
    <row r="105" spans="1:5" x14ac:dyDescent="0.2">
      <c r="A105" s="7">
        <v>2112</v>
      </c>
      <c r="B105" s="23" t="s">
        <v>110</v>
      </c>
      <c r="C105" s="33">
        <v>2085102.98</v>
      </c>
      <c r="D105" s="33">
        <v>1714017.84</v>
      </c>
      <c r="E105" s="8"/>
    </row>
    <row r="106" spans="1:5" x14ac:dyDescent="0.2">
      <c r="A106" s="7">
        <v>2113</v>
      </c>
      <c r="B106" s="23" t="s">
        <v>111</v>
      </c>
      <c r="C106" s="33">
        <v>6779850.71</v>
      </c>
      <c r="D106" s="33">
        <v>3182363.05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417746.04</v>
      </c>
      <c r="D108" s="33">
        <v>974157.75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829502.78</v>
      </c>
      <c r="D110" s="33">
        <v>788435.96</v>
      </c>
      <c r="E110" s="8"/>
    </row>
    <row r="111" spans="1:5" x14ac:dyDescent="0.2">
      <c r="A111" s="7">
        <v>2118</v>
      </c>
      <c r="B111" s="23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23" t="s">
        <v>117</v>
      </c>
      <c r="C112" s="33">
        <v>5509222.1799999997</v>
      </c>
      <c r="D112" s="33">
        <v>5510337.7000000002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-1313.7</v>
      </c>
      <c r="D117" s="33">
        <f>SUM(D118:D120)</f>
        <v>-1313.7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-1313.7</v>
      </c>
      <c r="D118" s="33">
        <v>-1313.7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0</v>
      </c>
      <c r="D135" s="33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0</v>
      </c>
      <c r="D139" s="33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5185864.99</v>
      </c>
      <c r="D143" s="34">
        <f>SUM(D144+D147+D151+D157+D161+D168)</f>
        <v>847481.09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0</v>
      </c>
      <c r="D151" s="33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0</v>
      </c>
      <c r="D154" s="33">
        <v>0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5185864.99</v>
      </c>
      <c r="D168" s="33">
        <f>SUM(D169:D172)</f>
        <v>847481.09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5185864.99</v>
      </c>
      <c r="D172" s="33">
        <v>847481.09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166212377.5</v>
      </c>
      <c r="D173" s="34">
        <f>SUM(D174+D178+D193)</f>
        <v>178624253.47999999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3145387.2399999998</v>
      </c>
      <c r="D174" s="34">
        <f>SUM(D175+D176+D177)</f>
        <v>3145387.2399999998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-70680.91</v>
      </c>
      <c r="D175" s="33">
        <v>-70680.91</v>
      </c>
      <c r="E175" s="8"/>
    </row>
    <row r="176" spans="1:5" x14ac:dyDescent="0.2">
      <c r="A176" s="7">
        <v>3120</v>
      </c>
      <c r="B176" s="22" t="s">
        <v>181</v>
      </c>
      <c r="C176" s="33">
        <v>3216068.15</v>
      </c>
      <c r="D176" s="33">
        <v>3216068.15</v>
      </c>
      <c r="E176" s="8"/>
    </row>
    <row r="177" spans="1:5" x14ac:dyDescent="0.2">
      <c r="A177" s="7">
        <v>3130</v>
      </c>
      <c r="B177" s="22" t="s">
        <v>182</v>
      </c>
      <c r="C177" s="33">
        <v>0</v>
      </c>
      <c r="D177" s="33">
        <v>0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163066990.25999999</v>
      </c>
      <c r="D178" s="34">
        <f>SUM(D179+D180+D181+D186+D190)</f>
        <v>175478866.23999998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25725906.670000002</v>
      </c>
      <c r="D179" s="33">
        <v>37427082.82</v>
      </c>
      <c r="E179" s="8"/>
    </row>
    <row r="180" spans="1:5" x14ac:dyDescent="0.2">
      <c r="A180" s="7">
        <v>3220</v>
      </c>
      <c r="B180" s="22" t="s">
        <v>184</v>
      </c>
      <c r="C180" s="33">
        <v>137341083.59</v>
      </c>
      <c r="D180" s="33">
        <v>138051783.41999999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0</v>
      </c>
      <c r="D190" s="33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0</v>
      </c>
      <c r="D192" s="33">
        <v>0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22.5" x14ac:dyDescent="0.2">
      <c r="A202" s="28"/>
      <c r="B202" s="29" t="s">
        <v>228</v>
      </c>
      <c r="C202" s="30"/>
      <c r="D202" s="29" t="s">
        <v>228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231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229</v>
      </c>
    </row>
    <row r="5" spans="1:1" ht="11.25" customHeight="1" x14ac:dyDescent="0.2">
      <c r="A5" s="16" t="s">
        <v>230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2014-12-05T05:20:54Z</cp:lastPrinted>
  <dcterms:created xsi:type="dcterms:W3CDTF">2012-12-11T20:26:08Z</dcterms:created>
  <dcterms:modified xsi:type="dcterms:W3CDTF">2020-02-28T00:30:17Z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