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2019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43" i="4" l="1"/>
  <c r="D43" i="4"/>
  <c r="C4" i="4"/>
  <c r="C102" i="4"/>
  <c r="C101" i="4" s="1"/>
  <c r="C43" i="4"/>
  <c r="D102" i="4"/>
  <c r="D4" i="4"/>
  <c r="D143" i="4"/>
  <c r="D178" i="4"/>
  <c r="D173" i="4" s="1"/>
  <c r="C173" i="4"/>
  <c r="D3" i="4" l="1"/>
  <c r="C3" i="4"/>
  <c r="D101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<sst xmlns="http://schemas.openxmlformats.org/spreadsheetml/2006/main" count="261" uniqueCount="233">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</sst>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224512338.44999999</v>
      </c>
      <c r="D3" s="32">
        <f>SUM(D4+D43)</f>
        <v>191578521.06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36351228.439999998</v>
      </c>
      <c r="D4" s="34">
        <f>SUM(D5+D13+D21+D27+D33+D35+D38)</f>
        <v>29730757.689999998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25534178.699999999</v>
      </c>
      <c r="D5" s="33">
        <f>SUM(D6:D12)</f>
        <v>19369737.119999997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12256559.17</v>
      </c>
      <c r="D7" s="33">
        <v>8997630.3699999992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13277619.529999999</v>
      </c>
      <c r="D9" s="33">
        <v>10372106.75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5715892.0499999989</v>
      </c>
      <c r="D13" s="33">
        <f>SUM(D14:D20)</f>
        <v>4970339.8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1765308.03</v>
      </c>
      <c r="D16" s="33">
        <v>1448724.4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1230894.94</v>
      </c>
      <c r="D17" s="33">
        <v>1240510.73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1070990.69</v>
      </c>
      <c r="D20" s="33">
        <v>632406.28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5101157.6899999995</v>
      </c>
      <c r="D21" s="33">
        <f>SUM(D22:D26)</f>
        <v>5390680.7699999996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10942.15</v>
      </c>
      <c r="D22" s="33">
        <v>10942.15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5089924.84</v>
      </c>
      <c r="D25" s="33">
        <v>5379447.9199999999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188161110.00999999</v>
      </c>
      <c r="D43" s="34">
        <f>SUM(D44+D49+D55+D63+D72+D78+D84+D91+D97)</f>
        <v>161847763.37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261781.47</v>
      </c>
      <c r="D49" s="33">
        <f>SUM(D50:D54)</f>
        <v>211354.34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261781.47</v>
      </c>
      <c r="D51" s="33">
        <v>211354.34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177869854.00999999</v>
      </c>
      <c r="D55" s="33">
        <f>SUM(D56:D62)</f>
        <v>153570933.97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165007494.00999999</v>
      </c>
      <c r="D60" s="33">
        <v>141513180.53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11237753.439999999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20806339.780000001</v>
      </c>
      <c r="D63" s="33">
        <f>SUM(D64:D71)</f>
        <v>19269646.780000001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1118480.8700000001</v>
      </c>
      <c r="D64" s="33">
        <v>1059480.8700000001</v>
      </c>
      <c r="E64" s="8"/>
    </row>
    <row r="65" spans="1:5" x14ac:dyDescent="0.2">
      <c r="A65" s="7">
        <v>1242</v>
      </c>
      <c r="B65" s="23" t="s">
        <v>70</v>
      </c>
      <c r="C65" s="33">
        <v>901244.04</v>
      </c>
      <c r="D65" s="33">
        <v>901244.04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15384916.220000001</v>
      </c>
      <c r="D67" s="33">
        <v>13978099.220000001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3283482.65</v>
      </c>
      <c r="D69" s="33">
        <v>3283482.65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7900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359935.5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-11951327</v>
      </c>
      <c r="D78" s="33">
        <f>SUM(D79:D83)</f>
        <v>-11951327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-11809263.98</v>
      </c>
      <c r="D81" s="33">
        <v>-11809263.98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-142063.01999999999</v>
      </c>
      <c r="D83" s="33">
        <v>-142063.01999999999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730526.25</v>
      </c>
      <c r="D84" s="33">
        <f>SUM(D85:D90)</f>
        <v>387219.78000000026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3396274.61</v>
      </c>
      <c r="D85" s="33">
        <v>3052968.14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20872878.129999999</v>
      </c>
      <c r="D101" s="34">
        <f>SUM(D102+D143)</f>
        <v>12954267.58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15687013.139999999</v>
      </c>
      <c r="D102" s="34">
        <f>SUM(D103+D113+D117+D121+D124+D128+D135+D139)</f>
        <v>12106786.49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15688326.839999998</v>
      </c>
      <c r="D103" s="33">
        <f>SUM(D104:D112)</f>
        <v>12108100.189999999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66902.149999999994</v>
      </c>
      <c r="D104" s="33">
        <v>-61212.11</v>
      </c>
      <c r="E104" s="8"/>
    </row>
    <row r="105" spans="1:5" x14ac:dyDescent="0.2">
      <c r="A105" s="7">
        <v>2112</v>
      </c>
      <c r="B105" s="23" t="s">
        <v>110</v>
      </c>
      <c r="C105" s="33">
        <v>2085102.98</v>
      </c>
      <c r="D105" s="33">
        <v>1714017.84</v>
      </c>
      <c r="E105" s="8"/>
    </row>
    <row r="106" spans="1:5" x14ac:dyDescent="0.2">
      <c r="A106" s="7">
        <v>2113</v>
      </c>
      <c r="B106" s="23" t="s">
        <v>111</v>
      </c>
      <c r="C106" s="33">
        <v>6779850.71</v>
      </c>
      <c r="D106" s="33">
        <v>3182363.05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417746.04</v>
      </c>
      <c r="D108" s="33">
        <v>974157.75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829502.78</v>
      </c>
      <c r="D110" s="33">
        <v>788435.96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5509222.1799999997</v>
      </c>
      <c r="D112" s="33">
        <v>5510337.7000000002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847481.09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847481.09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847481.09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166212377.5</v>
      </c>
      <c r="D173" s="34">
        <f>SUM(D174+D178+D193)</f>
        <v>178624253.47999999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163066990.25999999</v>
      </c>
      <c r="D178" s="34">
        <f>SUM(D179+D180+D181+D186+D190)</f>
        <v>175478866.23999998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25725906.670000002</v>
      </c>
      <c r="D179" s="33">
        <v>37427082.82</v>
      </c>
      <c r="E179" s="8"/>
    </row>
    <row r="180" spans="1:5" x14ac:dyDescent="0.2">
      <c r="A180" s="7">
        <v>3220</v>
      </c>
      <c r="B180" s="22" t="s">
        <v>184</v>
      </c>
      <c r="C180" s="33">
        <v>137341083.59</v>
      </c>
      <c r="D180" s="33">
        <v>138051783.41999999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2014-12-05T05:20:54Z</cp:lastPrinted>
  <dcterms:created xsi:type="dcterms:W3CDTF">2012-12-11T20:26:08Z</dcterms:created>
  <dcterms:modified xsi:type="dcterms:W3CDTF">2020-02-28T00:30:17Z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