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ER TRIMESTRE\"/>
    </mc:Choice>
  </mc:AlternateContent>
  <bookViews>
    <workbookView xWindow="0" yWindow="0" windowWidth="15360" windowHeight="8340"/>
  </bookViews>
  <sheets>
    <sheet name="EA" sheetId="1" r:id="rId1"/>
    <sheet name="Instructivo_EA" sheetId="3" r:id="rId2"/>
  </sheets>
  <definedNames>
    <definedName name="_xlnm._FilterDatabase" localSheetId="0" hidden="1">EA!$A$2:$E$207</definedName>
  </definedNames>
  <calcPr calcId="162913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57" i="1" s="1"/>
  <c r="D161" i="1"/>
  <c r="D158" i="1"/>
  <c r="D154" i="1"/>
  <c r="D151" i="1"/>
  <c r="D148" i="1"/>
  <c r="D144" i="1"/>
  <c r="D138" i="1"/>
  <c r="D136" i="1"/>
  <c r="D133" i="1"/>
  <c r="D129" i="1"/>
  <c r="D124" i="1"/>
  <c r="D121" i="1"/>
  <c r="D118" i="1"/>
  <c r="D115" i="1"/>
  <c r="D104" i="1"/>
  <c r="D94" i="1"/>
  <c r="D87" i="1"/>
  <c r="D77" i="1"/>
  <c r="D75" i="1"/>
  <c r="D73" i="1"/>
  <c r="D67" i="1"/>
  <c r="D64" i="1"/>
  <c r="D63" i="1" s="1"/>
  <c r="D56" i="1"/>
  <c r="D52" i="1"/>
  <c r="D51" i="1" s="1"/>
  <c r="D48" i="1"/>
  <c r="D43" i="1"/>
  <c r="D33" i="1"/>
  <c r="D28" i="1"/>
  <c r="D22" i="1"/>
  <c r="D20" i="1"/>
  <c r="D14" i="1"/>
  <c r="D5" i="1"/>
  <c r="C205" i="1"/>
  <c r="C204" i="1" s="1"/>
  <c r="C195" i="1"/>
  <c r="C193" i="1"/>
  <c r="C191" i="1"/>
  <c r="C185" i="1"/>
  <c r="C182" i="1"/>
  <c r="C173" i="1"/>
  <c r="C172" i="1" s="1"/>
  <c r="C169" i="1"/>
  <c r="C167" i="1"/>
  <c r="C164" i="1"/>
  <c r="C161" i="1"/>
  <c r="C158" i="1"/>
  <c r="C154" i="1"/>
  <c r="C147" i="1" s="1"/>
  <c r="C151" i="1"/>
  <c r="C148" i="1"/>
  <c r="C144" i="1"/>
  <c r="C138" i="1"/>
  <c r="C136" i="1"/>
  <c r="C133" i="1"/>
  <c r="C129" i="1"/>
  <c r="C124" i="1"/>
  <c r="C121" i="1"/>
  <c r="C118" i="1"/>
  <c r="C115" i="1"/>
  <c r="C104" i="1"/>
  <c r="C94" i="1"/>
  <c r="C87" i="1"/>
  <c r="C77" i="1"/>
  <c r="C75" i="1"/>
  <c r="C73" i="1"/>
  <c r="C67" i="1"/>
  <c r="C64" i="1"/>
  <c r="C56" i="1"/>
  <c r="C52" i="1"/>
  <c r="C48" i="1"/>
  <c r="C43" i="1"/>
  <c r="C33" i="1"/>
  <c r="C28" i="1"/>
  <c r="C22" i="1"/>
  <c r="C20" i="1"/>
  <c r="C14" i="1"/>
  <c r="C5" i="1"/>
  <c r="D147" i="1" l="1"/>
  <c r="C114" i="1"/>
  <c r="C86" i="1"/>
  <c r="D86" i="1"/>
  <c r="C51" i="1"/>
  <c r="D114" i="1"/>
  <c r="C63" i="1"/>
  <c r="D172" i="1"/>
  <c r="C4" i="1"/>
  <c r="C157" i="1"/>
  <c r="D4" i="1"/>
  <c r="D3" i="1" s="1"/>
  <c r="C85" i="1" l="1"/>
  <c r="D85" i="1"/>
  <c r="D207" i="1" s="1"/>
  <c r="C3" i="1"/>
  <c r="C207" i="1" l="1"/>
</calcChain>
</file>

<file path=xl/sharedStrings.xml><?xml version="1.0" encoding="utf-8"?>
<sst xmlns="http://schemas.openxmlformats.org/spreadsheetml/2006/main" count="235" uniqueCount="221">
  <si>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</si>
  <si>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</si>
  <si>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</si>
  <si>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</si>
  <si>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</si>
  <si>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</si>
  <si>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</si>
  <si>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</si>
  <si>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</si>
  <si>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</si>
  <si>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</si>
  <si>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</si>
  <si>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</si>
  <si>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</si>
  <si>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</si>
  <si>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</si>
  <si>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</si>
  <si>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</si>
  <si>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</si>
  <si>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</si>
  <si>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</si>
  <si>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</si>
  <si>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</si>
  <si>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</si>
  <si>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</si>
  <si>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</si>
  <si>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</si>
  <si>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</si>
  <si>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</si>
  <si>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</si>
  <si>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</si>
  <si>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</si>
  <si>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</si>
  <si>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</si>
  <si>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</si>
  <si>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</si>
  <si>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</si>
  <si>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</si>
  <si>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</si>
  <si>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</si>
  <si>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</si>
  <si>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</si>
  <si>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</si>
  <si>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</si>
  <si>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</si>
  <si>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</si>
  <si>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</si>
  <si>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</si>
  <si>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</si>
  <si>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</si>
  <si>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</si>
  <si>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</si>
  <si>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</si>
  <si>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</si>
  <si>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</si>
  <si>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</si>
  <si>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</si>
  <si>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</si>
  <si>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</si>
  <si>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</si>
  <si>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</si>
  <si>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</si>
  <si>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</si>
  <si>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</si>
  <si>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</si>
  <si>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</si>
  <si>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</si>
  <si>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</si>
  <si>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</si>
  <si>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</si>
  <si>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</si>
  <si>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</si>
  <si>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</si>
  <si>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</si>
  <si>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</si>
  <si>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</si>
  <si>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</si>
  <si>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</si>
  <si>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</si>
  <si>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</si>
  <si>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</si>
  <si>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</si>
  <si>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</si>
  <si>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</si>
  <si>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</si>
  <si>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</si>
  <si>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</si>
  <si>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</si>
  <si>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</si>
  <si>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</si>
  <si>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</si>
  <si>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</si>
  <si>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</si>
  <si>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</si>
  <si>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</si>
  <si>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</si>
  <si>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</si>
  <si>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</si>
  <si>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</si>
  <si>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</si>
  <si>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</si>
  <si>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</si>
  <si>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</si>
  <si>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</si>
  <si>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</si>
  <si>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</si>
  <si>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</si>
  <si>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</si>
  <si>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</si>
  <si>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</si>
  <si>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</si>
  <si>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</si>
  <si>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</si>
  <si>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</si>
  <si>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</si>
  <si>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</si>
  <si>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</si>
  <si>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</si>
  <si>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</si>
  <si>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</si>
  <si>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</si>
  <si>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</si>
  <si>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</si>
  <si>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</si>
  <si>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</si>
  <si>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</si>
  <si>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</si>
  <si>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</si>
  <si>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</si>
  <si>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</si>
  <si>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</si>
  <si>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</si>
  <si>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</si>
  <si>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</si>
  <si>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</si>
  <si>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</si>
  <si>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</si>
  <si>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</si>
  <si>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</si>
  <si>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</si>
  <si>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</si>
  <si>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</si>
  <si>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</si>
  <si>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</si>
  <si>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</si>
  <si>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</si>
  <si>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</si>
  <si>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</si>
  <si>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</si>
  <si>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</si>
  <si>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</si>
  <si>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</si>
  <si>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</si>
  <si>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</si>
  <si>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</si>
  <si>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</si>
  <si>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</si>
  <si>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</si>
  <si>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</si>
  <si>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</si>
  <si>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</si>
  <si>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</si>
  <si>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</si>
  <si>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</si>
  <si>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</si>
  <si>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</si>
  <si>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</si>
  <si>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</si>
  <si>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</si>
  <si>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</si>
  <si>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</si>
  <si>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</si>
  <si>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</si>
  <si>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</si>
  <si>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</si>
  <si>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</si>
  <si>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</si>
  <si>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</si>
  <si>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</si>
  <si>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</si>
  <si>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</si>
  <si>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</si>
  <si>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</si>
  <si>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</si>
  <si>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</si>
  <si>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</si>
  <si>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</si>
  <si>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</si>
  <si>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</si>
  <si>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</si>
  <si>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</si>
  <si>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</si>
  <si>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</si>
  <si>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</si>
  <si>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</si>
  <si>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</si>
  <si>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</si>
  <si>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</si>
  <si>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</si>
  <si>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</si>
  <si>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</si>
  <si>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</si>
  <si>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</si>
  <si>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</si>
  <si>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</si>
  <si>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</si>
  <si>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</si>
  <si>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</si>
  <si>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</si>
  <si>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</si>
  <si>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</si>
  <si>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</si>
  <si>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</si>
  <si>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</si>
  <si>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</si>
  <si>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</si>
  <si>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ESTADO DE ACTIVIDADES
Municipio de Santa Catarina, Gto
DEL 1 DE ENERO AL AL 30 DE SEPTIEMBRE DEL 2021</t>
  </si>
  <si>
    <t>PRESIDENTA MUNICIPAL</t>
  </si>
  <si>
    <t>TESORERO MUNICIPAL</t>
  </si>
  <si>
    <t>LIC. SONIA GARCÍA TOSCANO</t>
  </si>
  <si>
    <t>C.P. MARCO ANTONIO HERNÁNDEZ GALVÁN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</si>
</sst>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  <xf numFmtId="4" fontId="3" fillId="0" borderId="0" xfId="8" applyNumberFormat="1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194" activePane="bottomLeft" state="frozen"/>
      <selection pane="bottomLeft" activeCell="G210" sqref="G210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3.33203125" style="8" customWidth="1"/>
    <col min="6" max="16384" width="12" style="1"/>
  </cols>
  <sheetData>
    <row r="1" spans="1:5" ht="60" customHeight="1" x14ac:dyDescent="0.2">
      <c r="A1" s="36" t="s">
        <v>216</v>
      </c>
      <c r="B1" s="37"/>
      <c r="C1" s="37"/>
      <c r="D1" s="37"/>
      <c r="E1" s="38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64274696.810000002</v>
      </c>
      <c r="D3" s="4">
        <f>SUM(D4+D51+D63)</f>
        <v>83028797.179999992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4338613.1400000006</v>
      </c>
      <c r="D4" s="4">
        <f>SUM(D5+D14+D20+D22+D28+D33+D43+D48)</f>
        <v>4345448.5500000007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1515871.57</v>
      </c>
      <c r="D5" s="9">
        <f>SUM(D6:D13)</f>
        <v>1567052.37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1438592.19</v>
      </c>
      <c r="D7" s="9">
        <v>1450445.29</v>
      </c>
      <c r="E7" s="11"/>
    </row>
    <row r="8" spans="1:5" x14ac:dyDescent="0.2">
      <c r="A8" s="7">
        <v>4113</v>
      </c>
      <c r="B8" s="25" t="s">
        <v>8</v>
      </c>
      <c r="C8" s="9">
        <v>9655.7900000000009</v>
      </c>
      <c r="D8" s="9">
        <v>17562.3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5" t="s">
        <v>12</v>
      </c>
      <c r="C12" s="9">
        <v>67623.59</v>
      </c>
      <c r="D12" s="9">
        <v>99044.78</v>
      </c>
      <c r="E12" s="11"/>
    </row>
    <row r="13" spans="1:5" x14ac:dyDescent="0.2">
      <c r="A13" s="7">
        <v>4119</v>
      </c>
      <c r="B13" s="25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5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1893639.08</v>
      </c>
      <c r="D22" s="9">
        <f>SUM(D23:D27)</f>
        <v>2475406.04</v>
      </c>
      <c r="E22" s="11"/>
    </row>
    <row r="23" spans="1:5" x14ac:dyDescent="0.2">
      <c r="A23" s="7">
        <v>4141</v>
      </c>
      <c r="B23" s="25" t="s">
        <v>23</v>
      </c>
      <c r="C23" s="9">
        <v>166577.19</v>
      </c>
      <c r="D23" s="9">
        <v>240149.41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1541683.1</v>
      </c>
      <c r="D25" s="9">
        <v>2227456.2999999998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5" t="s">
        <v>27</v>
      </c>
      <c r="C27" s="9">
        <v>185378.79</v>
      </c>
      <c r="D27" s="9">
        <v>7800.33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765593.84</v>
      </c>
      <c r="D28" s="9">
        <f>SUM(D29:D32)</f>
        <v>154958.39999999999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765593.84</v>
      </c>
      <c r="D29" s="9">
        <v>154958.39999999999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0</v>
      </c>
      <c r="D32" s="9">
        <v>0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163508.65</v>
      </c>
      <c r="D33" s="9">
        <f>SUM(D34:D42)</f>
        <v>148031.74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5" t="s">
        <v>35</v>
      </c>
      <c r="C35" s="9">
        <v>108478.37</v>
      </c>
      <c r="D35" s="9">
        <v>125043.74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55030.28</v>
      </c>
      <c r="D42" s="9">
        <v>22988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0</v>
      </c>
      <c r="D43" s="9">
        <f>SUM(D44:D47)</f>
        <v>0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0</v>
      </c>
      <c r="D46" s="9">
        <v>0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5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5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59936083.670000002</v>
      </c>
      <c r="D51" s="4">
        <f>SUM(D52+D56)</f>
        <v>78683348.629999995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59936083.670000002</v>
      </c>
      <c r="D52" s="9">
        <f>SUM(D53:D55)</f>
        <v>78683348.629999995</v>
      </c>
      <c r="E52" s="11"/>
    </row>
    <row r="53" spans="1:5" x14ac:dyDescent="0.2">
      <c r="A53" s="7">
        <v>4211</v>
      </c>
      <c r="B53" s="25" t="s">
        <v>53</v>
      </c>
      <c r="C53" s="9">
        <v>36190189.149999999</v>
      </c>
      <c r="D53" s="9">
        <v>46405815.700000003</v>
      </c>
      <c r="E53" s="11"/>
    </row>
    <row r="54" spans="1:5" x14ac:dyDescent="0.2">
      <c r="A54" s="7">
        <v>4212</v>
      </c>
      <c r="B54" s="25" t="s">
        <v>54</v>
      </c>
      <c r="C54" s="9">
        <v>10669068</v>
      </c>
      <c r="D54" s="9">
        <v>12574419</v>
      </c>
      <c r="E54" s="11"/>
    </row>
    <row r="55" spans="1:5" x14ac:dyDescent="0.2">
      <c r="A55" s="7">
        <v>4213</v>
      </c>
      <c r="B55" s="25" t="s">
        <v>55</v>
      </c>
      <c r="C55" s="9">
        <v>13076826.52</v>
      </c>
      <c r="D55" s="9">
        <v>19703113.93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0</v>
      </c>
      <c r="D56" s="9">
        <f>SUM(D57:D62)</f>
        <v>0</v>
      </c>
      <c r="E56" s="11"/>
    </row>
    <row r="57" spans="1:5" x14ac:dyDescent="0.2">
      <c r="A57" s="7">
        <v>4221</v>
      </c>
      <c r="B57" s="25" t="s">
        <v>177</v>
      </c>
      <c r="C57" s="9">
        <v>0</v>
      </c>
      <c r="D57" s="9">
        <v>0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5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5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45984059.520000003</v>
      </c>
      <c r="D85" s="4">
        <f>SUM(D86+D114+D147+D157+D172+D204)</f>
        <v>54363379.659999996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SUM(C87+C94+C104)</f>
        <v>32321374.940000001</v>
      </c>
      <c r="D86" s="4">
        <f>SUM(D87+D94+D104)</f>
        <v>39252301.189999998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19304452.350000001</v>
      </c>
      <c r="D87" s="9">
        <f>SUM(D88:D93)</f>
        <v>24152196.940000001</v>
      </c>
      <c r="E87" s="11"/>
    </row>
    <row r="88" spans="1:5" x14ac:dyDescent="0.2">
      <c r="A88" s="7">
        <v>5111</v>
      </c>
      <c r="B88" s="25" t="s">
        <v>84</v>
      </c>
      <c r="C88" s="9">
        <v>14609194.640000001</v>
      </c>
      <c r="D88" s="9">
        <v>17326278.670000002</v>
      </c>
      <c r="E88" s="11"/>
    </row>
    <row r="89" spans="1:5" x14ac:dyDescent="0.2">
      <c r="A89" s="7">
        <v>5112</v>
      </c>
      <c r="B89" s="25" t="s">
        <v>85</v>
      </c>
      <c r="C89" s="9">
        <v>1734010.33</v>
      </c>
      <c r="D89" s="9">
        <v>1633198.56</v>
      </c>
      <c r="E89" s="11"/>
    </row>
    <row r="90" spans="1:5" x14ac:dyDescent="0.2">
      <c r="A90" s="7">
        <v>5113</v>
      </c>
      <c r="B90" s="25" t="s">
        <v>86</v>
      </c>
      <c r="C90" s="9">
        <v>548039.31999999995</v>
      </c>
      <c r="D90" s="9">
        <v>3247293.71</v>
      </c>
      <c r="E90" s="11"/>
    </row>
    <row r="91" spans="1:5" x14ac:dyDescent="0.2">
      <c r="A91" s="7">
        <v>5114</v>
      </c>
      <c r="B91" s="25" t="s">
        <v>87</v>
      </c>
      <c r="C91" s="9">
        <v>2250.3000000000002</v>
      </c>
      <c r="D91" s="9">
        <v>6300.84</v>
      </c>
      <c r="E91" s="11"/>
    </row>
    <row r="92" spans="1:5" x14ac:dyDescent="0.2">
      <c r="A92" s="7">
        <v>5115</v>
      </c>
      <c r="B92" s="25" t="s">
        <v>88</v>
      </c>
      <c r="C92" s="9">
        <v>2410957.7599999998</v>
      </c>
      <c r="D92" s="9">
        <v>1939125.16</v>
      </c>
      <c r="E92" s="11"/>
    </row>
    <row r="93" spans="1:5" x14ac:dyDescent="0.2">
      <c r="A93" s="7">
        <v>5116</v>
      </c>
      <c r="B93" s="25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3737777.2</v>
      </c>
      <c r="D94" s="9">
        <f>SUM(D95:D103)</f>
        <v>5157054.66</v>
      </c>
      <c r="E94" s="11"/>
    </row>
    <row r="95" spans="1:5" x14ac:dyDescent="0.2">
      <c r="A95" s="7">
        <v>5121</v>
      </c>
      <c r="B95" s="25" t="s">
        <v>91</v>
      </c>
      <c r="C95" s="9">
        <v>550356.17000000004</v>
      </c>
      <c r="D95" s="9">
        <v>457456.58</v>
      </c>
      <c r="E95" s="11"/>
    </row>
    <row r="96" spans="1:5" x14ac:dyDescent="0.2">
      <c r="A96" s="7">
        <v>5122</v>
      </c>
      <c r="B96" s="25" t="s">
        <v>92</v>
      </c>
      <c r="C96" s="9">
        <v>359770.6</v>
      </c>
      <c r="D96" s="9">
        <v>512324.01</v>
      </c>
      <c r="E96" s="11"/>
    </row>
    <row r="97" spans="1:5" x14ac:dyDescent="0.2">
      <c r="A97" s="7">
        <v>5123</v>
      </c>
      <c r="B97" s="25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25" t="s">
        <v>94</v>
      </c>
      <c r="C98" s="9">
        <v>483604.07</v>
      </c>
      <c r="D98" s="9">
        <v>807133.03</v>
      </c>
      <c r="E98" s="11"/>
    </row>
    <row r="99" spans="1:5" x14ac:dyDescent="0.2">
      <c r="A99" s="7">
        <v>5125</v>
      </c>
      <c r="B99" s="25" t="s">
        <v>95</v>
      </c>
      <c r="C99" s="9">
        <v>41078.550000000003</v>
      </c>
      <c r="D99" s="9">
        <v>10066.299999999999</v>
      </c>
      <c r="E99" s="11"/>
    </row>
    <row r="100" spans="1:5" x14ac:dyDescent="0.2">
      <c r="A100" s="7">
        <v>5126</v>
      </c>
      <c r="B100" s="25" t="s">
        <v>96</v>
      </c>
      <c r="C100" s="9">
        <v>2204364.48</v>
      </c>
      <c r="D100" s="9">
        <v>3057895.94</v>
      </c>
      <c r="E100" s="11"/>
    </row>
    <row r="101" spans="1:5" x14ac:dyDescent="0.2">
      <c r="A101" s="7">
        <v>5127</v>
      </c>
      <c r="B101" s="25" t="s">
        <v>97</v>
      </c>
      <c r="C101" s="9">
        <v>71197.61</v>
      </c>
      <c r="D101" s="9">
        <v>246934.03</v>
      </c>
      <c r="E101" s="11"/>
    </row>
    <row r="102" spans="1:5" x14ac:dyDescent="0.2">
      <c r="A102" s="7">
        <v>5128</v>
      </c>
      <c r="B102" s="25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5" t="s">
        <v>99</v>
      </c>
      <c r="C103" s="9">
        <v>27405.72</v>
      </c>
      <c r="D103" s="9">
        <v>65244.77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9279145.3900000006</v>
      </c>
      <c r="D104" s="9">
        <f>SUM(D105:D113)</f>
        <v>9943049.5899999999</v>
      </c>
      <c r="E104" s="11"/>
    </row>
    <row r="105" spans="1:5" x14ac:dyDescent="0.2">
      <c r="A105" s="7">
        <v>5131</v>
      </c>
      <c r="B105" s="25" t="s">
        <v>101</v>
      </c>
      <c r="C105" s="9">
        <v>3483507.85</v>
      </c>
      <c r="D105" s="9">
        <v>4018595.86</v>
      </c>
      <c r="E105" s="11"/>
    </row>
    <row r="106" spans="1:5" x14ac:dyDescent="0.2">
      <c r="A106" s="7">
        <v>5132</v>
      </c>
      <c r="B106" s="25" t="s">
        <v>102</v>
      </c>
      <c r="C106" s="9">
        <v>1034084.31</v>
      </c>
      <c r="D106" s="9">
        <v>99866</v>
      </c>
      <c r="E106" s="11"/>
    </row>
    <row r="107" spans="1:5" x14ac:dyDescent="0.2">
      <c r="A107" s="7">
        <v>5133</v>
      </c>
      <c r="B107" s="25" t="s">
        <v>103</v>
      </c>
      <c r="C107" s="9">
        <v>596924.17000000004</v>
      </c>
      <c r="D107" s="9">
        <v>675732.26</v>
      </c>
      <c r="E107" s="11"/>
    </row>
    <row r="108" spans="1:5" x14ac:dyDescent="0.2">
      <c r="A108" s="7">
        <v>5134</v>
      </c>
      <c r="B108" s="25" t="s">
        <v>104</v>
      </c>
      <c r="C108" s="9">
        <v>408005.98</v>
      </c>
      <c r="D108" s="9">
        <v>479301.38</v>
      </c>
      <c r="E108" s="11"/>
    </row>
    <row r="109" spans="1:5" x14ac:dyDescent="0.2">
      <c r="A109" s="7">
        <v>5135</v>
      </c>
      <c r="B109" s="25" t="s">
        <v>105</v>
      </c>
      <c r="C109" s="9">
        <v>2138981.66</v>
      </c>
      <c r="D109" s="9">
        <v>2690629.98</v>
      </c>
      <c r="E109" s="11"/>
    </row>
    <row r="110" spans="1:5" x14ac:dyDescent="0.2">
      <c r="A110" s="7">
        <v>5136</v>
      </c>
      <c r="B110" s="25" t="s">
        <v>106</v>
      </c>
      <c r="C110" s="9">
        <v>309887.46000000002</v>
      </c>
      <c r="D110" s="9">
        <v>309575.77</v>
      </c>
      <c r="E110" s="11"/>
    </row>
    <row r="111" spans="1:5" x14ac:dyDescent="0.2">
      <c r="A111" s="7">
        <v>5137</v>
      </c>
      <c r="B111" s="25" t="s">
        <v>107</v>
      </c>
      <c r="C111" s="9">
        <v>279390.87</v>
      </c>
      <c r="D111" s="9">
        <v>442476.98</v>
      </c>
      <c r="E111" s="11"/>
    </row>
    <row r="112" spans="1:5" x14ac:dyDescent="0.2">
      <c r="A112" s="7">
        <v>5138</v>
      </c>
      <c r="B112" s="25" t="s">
        <v>108</v>
      </c>
      <c r="C112" s="9">
        <v>379641.09</v>
      </c>
      <c r="D112" s="9">
        <v>543834.36</v>
      </c>
      <c r="E112" s="11"/>
    </row>
    <row r="113" spans="1:5" x14ac:dyDescent="0.2">
      <c r="A113" s="7">
        <v>5139</v>
      </c>
      <c r="B113" s="25" t="s">
        <v>109</v>
      </c>
      <c r="C113" s="9">
        <v>648722</v>
      </c>
      <c r="D113" s="9">
        <v>683037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11660150.58</v>
      </c>
      <c r="D114" s="4">
        <f>SUM(D115+D118+D121+D124+D129+D133+D136+D138+D144)</f>
        <v>12245007.290000001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63000</v>
      </c>
      <c r="D115" s="9">
        <f>SUM(D116:D117)</f>
        <v>84000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63000</v>
      </c>
      <c r="D117" s="9">
        <v>84000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3805000</v>
      </c>
      <c r="D118" s="9">
        <f>SUM(D119:D120)</f>
        <v>3600000</v>
      </c>
      <c r="E118" s="11"/>
    </row>
    <row r="119" spans="1:5" x14ac:dyDescent="0.2">
      <c r="A119" s="7">
        <v>5221</v>
      </c>
      <c r="B119" s="25" t="s">
        <v>113</v>
      </c>
      <c r="C119" s="9">
        <v>3805000</v>
      </c>
      <c r="D119" s="9">
        <v>3600000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0</v>
      </c>
      <c r="D121" s="9">
        <f>SUM(D122:D123)</f>
        <v>0</v>
      </c>
      <c r="E121" s="11"/>
    </row>
    <row r="122" spans="1:5" x14ac:dyDescent="0.2">
      <c r="A122" s="7">
        <v>5231</v>
      </c>
      <c r="B122" s="25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7792150.5800000001</v>
      </c>
      <c r="D124" s="9">
        <f>SUM(D125:D128)</f>
        <v>8561007.290000001</v>
      </c>
      <c r="E124" s="11"/>
    </row>
    <row r="125" spans="1:5" x14ac:dyDescent="0.2">
      <c r="A125" s="7">
        <v>5241</v>
      </c>
      <c r="B125" s="25" t="s">
        <v>116</v>
      </c>
      <c r="C125" s="9">
        <v>7648403.1900000004</v>
      </c>
      <c r="D125" s="9">
        <v>7983256.6399999997</v>
      </c>
      <c r="E125" s="11"/>
    </row>
    <row r="126" spans="1:5" x14ac:dyDescent="0.2">
      <c r="A126" s="7">
        <v>5242</v>
      </c>
      <c r="B126" s="25" t="s">
        <v>117</v>
      </c>
      <c r="C126" s="9">
        <v>0</v>
      </c>
      <c r="D126" s="9">
        <v>470000</v>
      </c>
      <c r="E126" s="11"/>
    </row>
    <row r="127" spans="1:5" x14ac:dyDescent="0.2">
      <c r="A127" s="7">
        <v>5243</v>
      </c>
      <c r="B127" s="25" t="s">
        <v>118</v>
      </c>
      <c r="C127" s="9">
        <v>143747.39000000001</v>
      </c>
      <c r="D127" s="9">
        <v>107750.65</v>
      </c>
      <c r="E127" s="11"/>
    </row>
    <row r="128" spans="1:5" x14ac:dyDescent="0.2">
      <c r="A128" s="7">
        <v>5244</v>
      </c>
      <c r="B128" s="25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0</v>
      </c>
      <c r="D129" s="9">
        <f>SUM(D130:D132)</f>
        <v>0</v>
      </c>
      <c r="E129" s="11"/>
    </row>
    <row r="130" spans="1:5" x14ac:dyDescent="0.2">
      <c r="A130" s="7">
        <v>5251</v>
      </c>
      <c r="B130" s="25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25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25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5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1950000</v>
      </c>
      <c r="D147" s="4">
        <f>SUM(D148+D151+D154)</f>
        <v>200431.01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1950000</v>
      </c>
      <c r="D154" s="9">
        <f>SUM(D155:D156)</f>
        <v>200431.01</v>
      </c>
      <c r="E154" s="11"/>
    </row>
    <row r="155" spans="1:5" x14ac:dyDescent="0.2">
      <c r="A155" s="7">
        <v>5331</v>
      </c>
      <c r="B155" s="25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5" t="s">
        <v>138</v>
      </c>
      <c r="C156" s="9">
        <v>1950000</v>
      </c>
      <c r="D156" s="9">
        <v>200431.01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0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0</v>
      </c>
      <c r="D158" s="9">
        <f>SUM(D159:D160)</f>
        <v>0</v>
      </c>
      <c r="E158" s="11"/>
    </row>
    <row r="159" spans="1:5" x14ac:dyDescent="0.2">
      <c r="A159" s="7">
        <v>5411</v>
      </c>
      <c r="B159" s="25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52534</v>
      </c>
      <c r="D172" s="4">
        <f>SUM(D173+D182+D185+D191+D193+D195)</f>
        <v>2665640.17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52534</v>
      </c>
      <c r="D173" s="9">
        <f>SUM(D174:D181)</f>
        <v>2665640.17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0</v>
      </c>
      <c r="D176" s="9">
        <v>0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51534</v>
      </c>
      <c r="D178" s="9">
        <v>2567019.85</v>
      </c>
      <c r="E178" s="11"/>
    </row>
    <row r="179" spans="1:5" x14ac:dyDescent="0.2">
      <c r="A179" s="7">
        <v>5516</v>
      </c>
      <c r="B179" s="25" t="s">
        <v>157</v>
      </c>
      <c r="C179" s="9">
        <v>1000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9">
        <v>0</v>
      </c>
      <c r="D180" s="9">
        <v>98620.32</v>
      </c>
      <c r="E180" s="11"/>
    </row>
    <row r="181" spans="1:5" x14ac:dyDescent="0.2">
      <c r="A181" s="7">
        <v>5518</v>
      </c>
      <c r="B181" s="25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7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18290637.289999999</v>
      </c>
      <c r="D207" s="14">
        <f>D3-D85</f>
        <v>28665417.519999996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ht="35.25" customHeight="1" x14ac:dyDescent="0.2">
      <c r="A210" s="31"/>
      <c r="B210" s="29"/>
      <c r="C210" s="29"/>
      <c r="D210" s="30"/>
    </row>
    <row r="211" spans="1:4" x14ac:dyDescent="0.2">
      <c r="A211" s="32"/>
      <c r="B211" s="33" t="s">
        <v>212</v>
      </c>
      <c r="C211" s="32"/>
      <c r="D211" s="33" t="s">
        <v>212</v>
      </c>
    </row>
    <row r="212" spans="1:4" x14ac:dyDescent="0.2">
      <c r="A212" s="33"/>
      <c r="B212" s="32" t="s">
        <v>217</v>
      </c>
      <c r="C212" s="32"/>
      <c r="D212" s="32" t="s">
        <v>218</v>
      </c>
    </row>
    <row r="213" spans="1:4" x14ac:dyDescent="0.2">
      <c r="A213" s="33"/>
      <c r="B213" s="32" t="s">
        <v>219</v>
      </c>
      <c r="C213" s="33"/>
      <c r="D213" s="39" t="s">
        <v>220</v>
      </c>
    </row>
    <row r="214" spans="1:4" x14ac:dyDescent="0.2">
      <c r="A214" s="33"/>
      <c r="B214" s="34"/>
      <c r="C214" s="35"/>
      <c r="D214" s="34"/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213</v>
      </c>
    </row>
    <row r="3" spans="1:1" x14ac:dyDescent="0.2">
      <c r="A3" s="19" t="s">
        <v>198</v>
      </c>
    </row>
    <row r="4" spans="1:1" x14ac:dyDescent="0.2">
      <c r="A4" s="19" t="s">
        <v>214</v>
      </c>
    </row>
    <row r="5" spans="1:1" x14ac:dyDescent="0.2">
      <c r="A5" s="19" t="s">
        <v>215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CARMEN</cp:lastModifiedBy>
  <cp:lastPrinted>2021-10-13T21:57:46Z</cp:lastPrinted>
  <dcterms:created xsi:type="dcterms:W3CDTF">2012-12-11T20:29:16Z</dcterms:created>
  <dcterms:modified xsi:type="dcterms:W3CDTF">2021-10-13T21:58:22Z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