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4TO TRIMESTRE 2021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  <definedName name="_xlnm.Print_Area" localSheetId="0">EA!$A$1:$F$215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57" i="1" s="1"/>
  <c r="D161" i="1"/>
  <c r="D158" i="1"/>
  <c r="D154" i="1"/>
  <c r="D151" i="1"/>
  <c r="D148" i="1"/>
  <c r="D147" i="1" s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2" i="1"/>
  <c r="C51" i="1" s="1"/>
  <c r="C48" i="1"/>
  <c r="C43" i="1"/>
  <c r="C33" i="1"/>
  <c r="C28" i="1"/>
  <c r="C22" i="1"/>
  <c r="C20" i="1"/>
  <c r="C14" i="1"/>
  <c r="C5" i="1"/>
  <c r="C114" i="1" l="1"/>
  <c r="C86" i="1"/>
  <c r="D86" i="1"/>
  <c r="C85" i="1"/>
  <c r="D114" i="1"/>
  <c r="D172" i="1"/>
  <c r="D4" i="1"/>
  <c r="D3" i="1" s="1"/>
  <c r="C63" i="1"/>
  <c r="C4" i="1"/>
  <c r="C3" i="1" s="1"/>
  <c r="D85" i="1" l="1"/>
  <c r="D207" i="1"/>
  <c r="C207" i="1"/>
</calcChain>
</file>

<file path=xl/sharedStrings.xml><?xml version="1.0" encoding="utf-8"?>
<sst xmlns="http://schemas.openxmlformats.org/spreadsheetml/2006/main" count="235" uniqueCount="221">
  <si>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</si>
  <si>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</si>
  <si>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</si>
  <si>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</si>
  <si>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</si>
  <si>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</si>
  <si>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</si>
  <si>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</si>
  <si>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</si>
  <si>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</si>
  <si>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</si>
  <si>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</si>
  <si>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</si>
  <si>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</si>
  <si>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</si>
  <si>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</si>
  <si>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</si>
  <si>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</si>
  <si>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</si>
  <si>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</si>
  <si>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</si>
  <si>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</si>
  <si>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</si>
  <si>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</si>
  <si>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</si>
  <si>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</si>
  <si>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</si>
  <si>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</si>
  <si>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</si>
  <si>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</si>
  <si>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</si>
  <si>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</si>
  <si>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</si>
  <si>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</si>
  <si>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</si>
  <si>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</si>
  <si>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</si>
  <si>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</si>
  <si>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</si>
  <si>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</si>
  <si>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</si>
  <si>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</si>
  <si>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</si>
  <si>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</si>
  <si>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</si>
  <si>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</si>
  <si>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</si>
  <si>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</si>
  <si>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</si>
  <si>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</si>
  <si>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</si>
  <si>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</si>
  <si>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</si>
  <si>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</si>
  <si>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</si>
  <si>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</si>
  <si>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</si>
  <si>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</si>
  <si>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</si>
  <si>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</si>
  <si>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</si>
  <si>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</si>
  <si>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</si>
  <si>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</si>
  <si>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</si>
  <si>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</si>
  <si>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</si>
  <si>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</si>
  <si>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</si>
  <si>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</si>
  <si>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</si>
  <si>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</si>
  <si>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</si>
  <si>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</si>
  <si>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</si>
  <si>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</si>
  <si>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</si>
  <si>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</si>
  <si>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</si>
  <si>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</si>
  <si>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</si>
  <si>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</si>
  <si>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</si>
  <si>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</si>
  <si>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</si>
  <si>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</si>
  <si>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</si>
  <si>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</si>
  <si>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</si>
  <si>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</si>
  <si>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</si>
  <si>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</si>
  <si>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</si>
  <si>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</si>
  <si>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</si>
  <si>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</si>
  <si>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</si>
  <si>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</si>
  <si>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</si>
  <si>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</si>
  <si>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</si>
  <si>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</si>
  <si>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</si>
  <si>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</si>
  <si>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</si>
  <si>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</si>
  <si>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</si>
  <si>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</si>
  <si>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</si>
  <si>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</si>
  <si>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</si>
  <si>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</si>
  <si>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</si>
  <si>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</si>
  <si>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</si>
  <si>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</si>
  <si>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</si>
  <si>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</si>
  <si>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</si>
  <si>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</si>
  <si>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</si>
  <si>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</si>
  <si>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</si>
  <si>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</si>
  <si>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</si>
  <si>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</si>
  <si>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</si>
  <si>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</si>
  <si>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</si>
  <si>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</si>
  <si>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</si>
  <si>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</si>
  <si>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</si>
  <si>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</si>
  <si>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</si>
  <si>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</si>
  <si>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</si>
  <si>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</si>
  <si>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</si>
  <si>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</si>
  <si>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</si>
  <si>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</si>
  <si>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</si>
  <si>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</si>
  <si>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</si>
  <si>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</si>
  <si>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</si>
  <si>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</si>
  <si>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</si>
  <si>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</si>
  <si>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</si>
  <si>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</si>
  <si>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</si>
  <si>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</si>
  <si>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</si>
  <si>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</si>
  <si>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</si>
  <si>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</si>
  <si>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</si>
  <si>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</si>
  <si>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</si>
  <si>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</si>
  <si>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</si>
  <si>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</si>
  <si>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</si>
  <si>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</si>
  <si>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</si>
  <si>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</si>
  <si>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</si>
  <si>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</si>
  <si>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</si>
  <si>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</si>
  <si>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</si>
  <si>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</si>
  <si>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</si>
  <si>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</si>
  <si>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</si>
  <si>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</si>
  <si>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</si>
  <si>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</si>
  <si>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</si>
  <si>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</si>
  <si>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</si>
  <si>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</si>
  <si>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</si>
  <si>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</si>
  <si>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</si>
  <si>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</si>
  <si>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</si>
  <si>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</si>
  <si>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</si>
  <si>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</si>
  <si>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</si>
  <si>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</si>
  <si>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</si>
  <si>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</si>
  <si>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</si>
  <si>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</si>
  <si>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</si>
  <si>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</si>
  <si>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</si>
  <si>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</si>
  <si>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</si>
  <si>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</si>
  <si>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</si>
  <si>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</si>
  <si>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</si>
  <si>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</si>
  <si>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</si>
  <si>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</si>
  <si>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</si>
  <si>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</si>
  <si>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</si>
  <si>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</si>
  <si>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</si>
  <si>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</si>
  <si>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de Santa Catarina, Gto
DEL 1 DE ENERO AL 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</si>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</sst>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zoomScaleNormal="100" workbookViewId="0">
      <pane ySplit="2" topLeftCell="A198" activePane="bottomLeft" state="frozen"/>
      <selection pane="bottomLeft" activeCell="B217" sqref="B217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3" style="8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80615700.890000001</v>
      </c>
      <c r="D3" s="4">
        <f>SUM(D4+D51+D63)</f>
        <v>83028797.179999992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5169075.88</v>
      </c>
      <c r="D4" s="4">
        <f>SUM(D5+D14+D20+D22+D28+D33+D43+D48)</f>
        <v>4345448.5500000007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1560250.48</v>
      </c>
      <c r="D5" s="9">
        <f>SUM(D6:D13)</f>
        <v>1567052.37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1469598.37</v>
      </c>
      <c r="D7" s="9">
        <v>1450445.29</v>
      </c>
      <c r="E7" s="11"/>
    </row>
    <row r="8" spans="1:5" x14ac:dyDescent="0.2">
      <c r="A8" s="7">
        <v>4113</v>
      </c>
      <c r="B8" s="25" t="s">
        <v>8</v>
      </c>
      <c r="C8" s="9">
        <v>9975.98</v>
      </c>
      <c r="D8" s="9">
        <v>17562.3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80676.13</v>
      </c>
      <c r="D12" s="9">
        <v>99044.78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2496084.3199999998</v>
      </c>
      <c r="D22" s="9">
        <f>SUM(D23:D27)</f>
        <v>2475406.04</v>
      </c>
      <c r="E22" s="11"/>
    </row>
    <row r="23" spans="1:5" x14ac:dyDescent="0.2">
      <c r="A23" s="7">
        <v>4141</v>
      </c>
      <c r="B23" s="25" t="s">
        <v>23</v>
      </c>
      <c r="C23" s="9">
        <v>204817.32</v>
      </c>
      <c r="D23" s="9">
        <v>240149.41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2092530.21</v>
      </c>
      <c r="D25" s="9">
        <v>2227456.2999999998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198736.79</v>
      </c>
      <c r="D27" s="9">
        <v>7800.33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853087.19</v>
      </c>
      <c r="D28" s="9">
        <f>SUM(D29:D32)</f>
        <v>154958.39999999999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853087.19</v>
      </c>
      <c r="D29" s="9">
        <v>154958.39999999999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259653.89</v>
      </c>
      <c r="D33" s="9">
        <f>SUM(D34:D42)</f>
        <v>148031.74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171123.92</v>
      </c>
      <c r="D35" s="9">
        <v>125043.74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88529.97</v>
      </c>
      <c r="D42" s="9">
        <v>22988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75446625.010000005</v>
      </c>
      <c r="D51" s="4">
        <f>SUM(D52+D56)</f>
        <v>78683348.629999995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75446625.010000005</v>
      </c>
      <c r="D52" s="9">
        <f>SUM(D53:D55)</f>
        <v>78683348.629999995</v>
      </c>
      <c r="E52" s="11"/>
    </row>
    <row r="53" spans="1:5" x14ac:dyDescent="0.2">
      <c r="A53" s="7">
        <v>4211</v>
      </c>
      <c r="B53" s="25" t="s">
        <v>53</v>
      </c>
      <c r="C53" s="9">
        <v>47234121.770000003</v>
      </c>
      <c r="D53" s="9">
        <v>46405815.700000003</v>
      </c>
      <c r="E53" s="11"/>
    </row>
    <row r="54" spans="1:5" x14ac:dyDescent="0.2">
      <c r="A54" s="7">
        <v>4212</v>
      </c>
      <c r="B54" s="25" t="s">
        <v>54</v>
      </c>
      <c r="C54" s="9">
        <v>12474706</v>
      </c>
      <c r="D54" s="9">
        <v>12574419</v>
      </c>
      <c r="E54" s="11"/>
    </row>
    <row r="55" spans="1:5" x14ac:dyDescent="0.2">
      <c r="A55" s="7">
        <v>4213</v>
      </c>
      <c r="B55" s="25" t="s">
        <v>55</v>
      </c>
      <c r="C55" s="9">
        <v>15737797.24</v>
      </c>
      <c r="D55" s="9">
        <v>19703113.93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64223857.93</v>
      </c>
      <c r="D85" s="4">
        <f>SUM(D86+D114+D147+D157+D172+D204)</f>
        <v>54363379.659999996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48489793.240000002</v>
      </c>
      <c r="D86" s="4">
        <f>SUM(D87+D94+D104)</f>
        <v>39252301.189999998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30188823.210000001</v>
      </c>
      <c r="D87" s="9">
        <f>SUM(D88:D93)</f>
        <v>24152196.940000001</v>
      </c>
      <c r="E87" s="11"/>
    </row>
    <row r="88" spans="1:5" x14ac:dyDescent="0.2">
      <c r="A88" s="7">
        <v>5111</v>
      </c>
      <c r="B88" s="25" t="s">
        <v>84</v>
      </c>
      <c r="C88" s="9">
        <v>18725272.77</v>
      </c>
      <c r="D88" s="9">
        <v>17326278.670000002</v>
      </c>
      <c r="E88" s="11"/>
    </row>
    <row r="89" spans="1:5" x14ac:dyDescent="0.2">
      <c r="A89" s="7">
        <v>5112</v>
      </c>
      <c r="B89" s="25" t="s">
        <v>85</v>
      </c>
      <c r="C89" s="9">
        <v>2832388.83</v>
      </c>
      <c r="D89" s="9">
        <v>1633198.56</v>
      </c>
      <c r="E89" s="11"/>
    </row>
    <row r="90" spans="1:5" x14ac:dyDescent="0.2">
      <c r="A90" s="7">
        <v>5113</v>
      </c>
      <c r="B90" s="25" t="s">
        <v>86</v>
      </c>
      <c r="C90" s="9">
        <v>4559501.78</v>
      </c>
      <c r="D90" s="9">
        <v>3247293.71</v>
      </c>
      <c r="E90" s="11"/>
    </row>
    <row r="91" spans="1:5" x14ac:dyDescent="0.2">
      <c r="A91" s="7">
        <v>5114</v>
      </c>
      <c r="B91" s="25" t="s">
        <v>87</v>
      </c>
      <c r="C91" s="9">
        <v>4950.66</v>
      </c>
      <c r="D91" s="9">
        <v>6300.84</v>
      </c>
      <c r="E91" s="11"/>
    </row>
    <row r="92" spans="1:5" x14ac:dyDescent="0.2">
      <c r="A92" s="7">
        <v>5115</v>
      </c>
      <c r="B92" s="25" t="s">
        <v>88</v>
      </c>
      <c r="C92" s="9">
        <v>4066709.17</v>
      </c>
      <c r="D92" s="9">
        <v>1939125.16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5890350.9699999988</v>
      </c>
      <c r="D94" s="9">
        <f>SUM(D95:D103)</f>
        <v>5157054.66</v>
      </c>
      <c r="E94" s="11"/>
    </row>
    <row r="95" spans="1:5" x14ac:dyDescent="0.2">
      <c r="A95" s="7">
        <v>5121</v>
      </c>
      <c r="B95" s="25" t="s">
        <v>91</v>
      </c>
      <c r="C95" s="9">
        <v>741701.49</v>
      </c>
      <c r="D95" s="9">
        <v>457456.58</v>
      </c>
      <c r="E95" s="11"/>
    </row>
    <row r="96" spans="1:5" x14ac:dyDescent="0.2">
      <c r="A96" s="7">
        <v>5122</v>
      </c>
      <c r="B96" s="25" t="s">
        <v>92</v>
      </c>
      <c r="C96" s="9">
        <v>452155.16</v>
      </c>
      <c r="D96" s="9">
        <v>512324.01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754581.92</v>
      </c>
      <c r="D98" s="9">
        <v>807133.03</v>
      </c>
      <c r="E98" s="11"/>
    </row>
    <row r="99" spans="1:5" x14ac:dyDescent="0.2">
      <c r="A99" s="7">
        <v>5125</v>
      </c>
      <c r="B99" s="25" t="s">
        <v>95</v>
      </c>
      <c r="C99" s="9">
        <v>60857.02</v>
      </c>
      <c r="D99" s="9">
        <v>10066.299999999999</v>
      </c>
      <c r="E99" s="11"/>
    </row>
    <row r="100" spans="1:5" x14ac:dyDescent="0.2">
      <c r="A100" s="7">
        <v>5126</v>
      </c>
      <c r="B100" s="25" t="s">
        <v>96</v>
      </c>
      <c r="C100" s="9">
        <v>3710755.85</v>
      </c>
      <c r="D100" s="9">
        <v>3057895.94</v>
      </c>
      <c r="E100" s="11"/>
    </row>
    <row r="101" spans="1:5" x14ac:dyDescent="0.2">
      <c r="A101" s="7">
        <v>5127</v>
      </c>
      <c r="B101" s="25" t="s">
        <v>97</v>
      </c>
      <c r="C101" s="9">
        <v>86174.81</v>
      </c>
      <c r="D101" s="9">
        <v>246934.03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84124.72</v>
      </c>
      <c r="D103" s="9">
        <v>65244.77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12410619.060000001</v>
      </c>
      <c r="D104" s="9">
        <f>SUM(D105:D113)</f>
        <v>9943049.5899999999</v>
      </c>
      <c r="E104" s="11"/>
    </row>
    <row r="105" spans="1:5" x14ac:dyDescent="0.2">
      <c r="A105" s="7">
        <v>5131</v>
      </c>
      <c r="B105" s="25" t="s">
        <v>101</v>
      </c>
      <c r="C105" s="9">
        <v>4135896.7</v>
      </c>
      <c r="D105" s="9">
        <v>4018595.86</v>
      </c>
      <c r="E105" s="11"/>
    </row>
    <row r="106" spans="1:5" x14ac:dyDescent="0.2">
      <c r="A106" s="7">
        <v>5132</v>
      </c>
      <c r="B106" s="25" t="s">
        <v>102</v>
      </c>
      <c r="C106" s="9">
        <v>1042219.31</v>
      </c>
      <c r="D106" s="9">
        <v>99866</v>
      </c>
      <c r="E106" s="11"/>
    </row>
    <row r="107" spans="1:5" x14ac:dyDescent="0.2">
      <c r="A107" s="7">
        <v>5133</v>
      </c>
      <c r="B107" s="25" t="s">
        <v>103</v>
      </c>
      <c r="C107" s="9">
        <v>746883.35</v>
      </c>
      <c r="D107" s="9">
        <v>675732.26</v>
      </c>
      <c r="E107" s="11"/>
    </row>
    <row r="108" spans="1:5" x14ac:dyDescent="0.2">
      <c r="A108" s="7">
        <v>5134</v>
      </c>
      <c r="B108" s="25" t="s">
        <v>104</v>
      </c>
      <c r="C108" s="9">
        <v>414005.98</v>
      </c>
      <c r="D108" s="9">
        <v>479301.38</v>
      </c>
      <c r="E108" s="11"/>
    </row>
    <row r="109" spans="1:5" x14ac:dyDescent="0.2">
      <c r="A109" s="7">
        <v>5135</v>
      </c>
      <c r="B109" s="25" t="s">
        <v>105</v>
      </c>
      <c r="C109" s="9">
        <v>2600773.2400000002</v>
      </c>
      <c r="D109" s="9">
        <v>2690629.98</v>
      </c>
      <c r="E109" s="11"/>
    </row>
    <row r="110" spans="1:5" x14ac:dyDescent="0.2">
      <c r="A110" s="7">
        <v>5136</v>
      </c>
      <c r="B110" s="25" t="s">
        <v>106</v>
      </c>
      <c r="C110" s="9">
        <v>374743.06</v>
      </c>
      <c r="D110" s="9">
        <v>309575.77</v>
      </c>
      <c r="E110" s="11"/>
    </row>
    <row r="111" spans="1:5" x14ac:dyDescent="0.2">
      <c r="A111" s="7">
        <v>5137</v>
      </c>
      <c r="B111" s="25" t="s">
        <v>107</v>
      </c>
      <c r="C111" s="9">
        <v>426915.36</v>
      </c>
      <c r="D111" s="9">
        <v>442476.98</v>
      </c>
      <c r="E111" s="11"/>
    </row>
    <row r="112" spans="1:5" x14ac:dyDescent="0.2">
      <c r="A112" s="7">
        <v>5138</v>
      </c>
      <c r="B112" s="25" t="s">
        <v>108</v>
      </c>
      <c r="C112" s="9">
        <v>1817361.66</v>
      </c>
      <c r="D112" s="9">
        <v>543834.36</v>
      </c>
      <c r="E112" s="11"/>
    </row>
    <row r="113" spans="1:5" x14ac:dyDescent="0.2">
      <c r="A113" s="7">
        <v>5139</v>
      </c>
      <c r="B113" s="25" t="s">
        <v>109</v>
      </c>
      <c r="C113" s="9">
        <v>851820.4</v>
      </c>
      <c r="D113" s="9">
        <v>683037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13774302.689999999</v>
      </c>
      <c r="D114" s="4">
        <f>SUM(D115+D118+D121+D124+D129+D133+D136+D138+D144)</f>
        <v>12245007.290000001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63000</v>
      </c>
      <c r="D115" s="9">
        <f>SUM(D116:D117)</f>
        <v>84000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63000</v>
      </c>
      <c r="D117" s="9">
        <v>84000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4705000</v>
      </c>
      <c r="D118" s="9">
        <f>SUM(D119:D120)</f>
        <v>3600000</v>
      </c>
      <c r="E118" s="11"/>
    </row>
    <row r="119" spans="1:5" x14ac:dyDescent="0.2">
      <c r="A119" s="7">
        <v>5221</v>
      </c>
      <c r="B119" s="25" t="s">
        <v>113</v>
      </c>
      <c r="C119" s="9">
        <v>4705000</v>
      </c>
      <c r="D119" s="9">
        <v>3600000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9006302.6899999995</v>
      </c>
      <c r="D124" s="9">
        <f>SUM(D125:D128)</f>
        <v>8561007.290000001</v>
      </c>
      <c r="E124" s="11"/>
    </row>
    <row r="125" spans="1:5" x14ac:dyDescent="0.2">
      <c r="A125" s="7">
        <v>5241</v>
      </c>
      <c r="B125" s="25" t="s">
        <v>116</v>
      </c>
      <c r="C125" s="9">
        <v>8768754.9100000001</v>
      </c>
      <c r="D125" s="9">
        <v>7983256.6399999997</v>
      </c>
      <c r="E125" s="11"/>
    </row>
    <row r="126" spans="1:5" x14ac:dyDescent="0.2">
      <c r="A126" s="7">
        <v>5242</v>
      </c>
      <c r="B126" s="25" t="s">
        <v>117</v>
      </c>
      <c r="C126" s="9">
        <v>34100</v>
      </c>
      <c r="D126" s="9">
        <v>470000</v>
      </c>
      <c r="E126" s="11"/>
    </row>
    <row r="127" spans="1:5" x14ac:dyDescent="0.2">
      <c r="A127" s="7">
        <v>5243</v>
      </c>
      <c r="B127" s="25" t="s">
        <v>118</v>
      </c>
      <c r="C127" s="9">
        <v>203447.78</v>
      </c>
      <c r="D127" s="9">
        <v>107750.65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1950000</v>
      </c>
      <c r="D147" s="4">
        <f>SUM(D148+D151+D154)</f>
        <v>200431.01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1950000</v>
      </c>
      <c r="D154" s="9">
        <f>SUM(D155:D156)</f>
        <v>200431.01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1950000</v>
      </c>
      <c r="D156" s="9">
        <v>200431.01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9762</v>
      </c>
      <c r="D172" s="4">
        <f>SUM(D173+D182+D185+D191+D193+D195)</f>
        <v>2665640.17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9762</v>
      </c>
      <c r="D173" s="9">
        <f>SUM(D174:D181)</f>
        <v>2665640.17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8762</v>
      </c>
      <c r="D178" s="9">
        <v>2567019.85</v>
      </c>
      <c r="E178" s="11"/>
    </row>
    <row r="179" spans="1:5" x14ac:dyDescent="0.2">
      <c r="A179" s="7">
        <v>5516</v>
      </c>
      <c r="B179" s="25" t="s">
        <v>157</v>
      </c>
      <c r="C179" s="9">
        <v>1000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98620.32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16391842.960000001</v>
      </c>
      <c r="D207" s="14">
        <f>D3-D85</f>
        <v>28665417.519999996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ht="30.75" customHeight="1" x14ac:dyDescent="0.2">
      <c r="A210" s="31"/>
      <c r="B210" s="29"/>
      <c r="C210" s="29"/>
      <c r="D210" s="30"/>
    </row>
    <row r="211" spans="1:4" x14ac:dyDescent="0.2">
      <c r="A211" s="32"/>
      <c r="B211" s="33" t="s">
        <v>212</v>
      </c>
      <c r="C211" s="32"/>
      <c r="D211" s="33" t="s">
        <v>212</v>
      </c>
    </row>
    <row r="212" spans="1:4" x14ac:dyDescent="0.2">
      <c r="A212" s="33"/>
      <c r="B212" s="32" t="s">
        <v>217</v>
      </c>
      <c r="C212" s="32"/>
      <c r="D212" s="32" t="s">
        <v>219</v>
      </c>
    </row>
    <row r="213" spans="1:4" x14ac:dyDescent="0.2">
      <c r="A213" s="33"/>
      <c r="B213" s="32" t="s">
        <v>218</v>
      </c>
      <c r="C213" s="33"/>
      <c r="D213" s="36" t="s">
        <v>220</v>
      </c>
    </row>
    <row r="214" spans="1:4" x14ac:dyDescent="0.2">
      <c r="A214" s="33"/>
      <c r="B214" s="34"/>
      <c r="C214" s="35"/>
      <c r="D214" s="34"/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Instructivo_EA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2022-01-25T23:42:15Z</cp:lastPrinted>
  <dcterms:created xsi:type="dcterms:W3CDTF">2012-12-11T20:29:16Z</dcterms:created>
  <dcterms:modified xsi:type="dcterms:W3CDTF">2022-01-25T23:42:46Z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