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16" i="4"/>
  <c r="E16" i="4"/>
  <c r="H31" i="4"/>
  <c r="E21" i="4"/>
  <c r="E39" i="4" s="1"/>
  <c r="H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<sst xmlns="http://schemas.openxmlformats.org/spreadsheetml/2006/main" count="103" uniqueCount="55">
  <si>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</si>
  <si>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</si>
  <si>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</si>
  <si>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</si>
  <si>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</si>
  <si>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</si>
  <si>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</si>
  <si>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</si>
  <si>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</si>
  <si>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</si>
  <si>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</si>
  <si>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</si>
  <si>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</si>
  <si>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</si>
  <si>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</si>
  <si>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</si>
  <si>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</si>
  <si>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</si>
  <si>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</si>
  <si>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</si>
  <si>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</si>
  <si>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</si>
  <si>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</si>
  <si>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</si>
  <si>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</si>
  <si>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</si>
  <si>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</si>
  <si>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</si>
  <si>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</si>
  <si>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</si>
  <si>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</si>
  <si>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</si>
  <si>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</si>
  <si>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</si>
  <si>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</si>
  <si>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</si>
  <si>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</si>
  <si>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</si>
  <si>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</si>
  <si>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</si>
  <si>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</si>
  <si>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</si>
  <si>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</si>
  <si>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</si>
  <si>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</si>
  <si>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</si>
  <si>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</si>
  <si>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</si>
  <si>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</si>
  <si>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SANTA CATARINA, GTO
ESTADO ANALÍTICO DE INGRESOS
DEL 1 DE ENERO AL 30 DE JUNIO DEL 2021</t>
  </si>
  <si>
    <t>Bajo protesta de decir verdad declaramos que los Estados Financieros y sus notas, son razonablemente correctos y son responsabilidad del emisor.</t>
  </si>
  <si>
    <t xml:space="preserve">   ____________________________</t>
  </si>
  <si>
    <t xml:space="preserve">   PRESIDENTA MUNICIPAL
LIC. SONIA GARCÍA TOSCANO</t>
  </si>
  <si>
    <t>_______________________________________</t>
  </si>
  <si>
    <t>TESORERO MUNICIPAL
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</si>
</sst>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0" fontId="0" fillId="0" borderId="15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1513530.41</v>
      </c>
      <c r="D5" s="21">
        <v>0</v>
      </c>
      <c r="E5" s="21">
        <f>C5+D5</f>
        <v>1513530.41</v>
      </c>
      <c r="F5" s="21">
        <v>1477847.76</v>
      </c>
      <c r="G5" s="21">
        <v>1477847.76</v>
      </c>
      <c r="H5" s="21">
        <f>G5-C5</f>
        <v>-35682.649999999907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1808763.26</v>
      </c>
      <c r="D8" s="22">
        <v>0</v>
      </c>
      <c r="E8" s="22">
        <f t="shared" si="0"/>
        <v>1808763.26</v>
      </c>
      <c r="F8" s="22">
        <v>1307725.1399999999</v>
      </c>
      <c r="G8" s="22">
        <v>1307725.1399999999</v>
      </c>
      <c r="H8" s="22">
        <f t="shared" si="1"/>
        <v>-501038.12000000011</v>
      </c>
      <c r="I8" s="45" t="s">
        <v>39</v>
      </c>
    </row>
    <row r="9" spans="1:9" x14ac:dyDescent="0.2">
      <c r="A9" s="33"/>
      <c r="B9" s="43" t="s">
        <v>4</v>
      </c>
      <c r="C9" s="22">
        <v>85685.31</v>
      </c>
      <c r="D9" s="22">
        <v>0</v>
      </c>
      <c r="E9" s="22">
        <f t="shared" si="0"/>
        <v>85685.31</v>
      </c>
      <c r="F9" s="22">
        <v>760282.9</v>
      </c>
      <c r="G9" s="22">
        <v>760282.9</v>
      </c>
      <c r="H9" s="22">
        <f t="shared" si="1"/>
        <v>674597.59000000008</v>
      </c>
      <c r="I9" s="45" t="s">
        <v>40</v>
      </c>
    </row>
    <row r="10" spans="1:9" x14ac:dyDescent="0.2">
      <c r="A10" s="34"/>
      <c r="B10" s="44" t="s">
        <v>5</v>
      </c>
      <c r="C10" s="22">
        <v>102173.53</v>
      </c>
      <c r="D10" s="22">
        <v>0</v>
      </c>
      <c r="E10" s="22">
        <f t="shared" ref="E10:E13" si="2">C10+D10</f>
        <v>102173.53</v>
      </c>
      <c r="F10" s="22">
        <v>95184.84</v>
      </c>
      <c r="G10" s="22">
        <v>95184.84</v>
      </c>
      <c r="H10" s="22">
        <f t="shared" ref="H10:H13" si="3">G10-C10</f>
        <v>-6988.6900000000023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59449614.93</v>
      </c>
      <c r="D12" s="22">
        <v>-981238.95</v>
      </c>
      <c r="E12" s="22">
        <f t="shared" si="2"/>
        <v>58468375.979999997</v>
      </c>
      <c r="F12" s="22">
        <v>37509721.75</v>
      </c>
      <c r="G12" s="22">
        <v>37509721.75</v>
      </c>
      <c r="H12" s="22">
        <f t="shared" si="3"/>
        <v>-21939893.18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11038383.24</v>
      </c>
      <c r="E14" s="22">
        <f t="shared" ref="E14" si="4">C14+D14</f>
        <v>11038383.24</v>
      </c>
      <c r="F14" s="22">
        <v>1497269.02</v>
      </c>
      <c r="G14" s="22">
        <v>1497269.02</v>
      </c>
      <c r="H14" s="22">
        <f t="shared" ref="H14" si="5">G14-C14</f>
        <v>1497269.02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62959767.439999998</v>
      </c>
      <c r="D16" s="23">
        <f t="shared" ref="D16:H16" si="6">SUM(D5:D14)</f>
        <v>10057144.290000001</v>
      </c>
      <c r="E16" s="23">
        <f t="shared" si="6"/>
        <v>73016911.729999989</v>
      </c>
      <c r="F16" s="23">
        <f t="shared" si="6"/>
        <v>42648031.410000004</v>
      </c>
      <c r="G16" s="11">
        <f t="shared" si="6"/>
        <v>42648031.410000004</v>
      </c>
      <c r="H16" s="12">
        <f t="shared" si="6"/>
        <v>-20311736.030000001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5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5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62959767.439999998</v>
      </c>
      <c r="D21" s="24">
        <f t="shared" si="7"/>
        <v>-981238.95</v>
      </c>
      <c r="E21" s="24">
        <f t="shared" si="7"/>
        <v>61978528.489999995</v>
      </c>
      <c r="F21" s="24">
        <f t="shared" si="7"/>
        <v>41150762.390000001</v>
      </c>
      <c r="G21" s="24">
        <f t="shared" si="7"/>
        <v>41150762.390000001</v>
      </c>
      <c r="H21" s="24">
        <f t="shared" si="7"/>
        <v>-21809005.050000001</v>
      </c>
      <c r="I21" s="45" t="s">
        <v>46</v>
      </c>
    </row>
    <row r="22" spans="1:9" x14ac:dyDescent="0.2">
      <c r="A22" s="16"/>
      <c r="B22" s="17" t="s">
        <v>0</v>
      </c>
      <c r="C22" s="25">
        <v>1513530.41</v>
      </c>
      <c r="D22" s="25">
        <v>0</v>
      </c>
      <c r="E22" s="25">
        <f t="shared" ref="E22:E25" si="8">C22+D22</f>
        <v>1513530.41</v>
      </c>
      <c r="F22" s="25">
        <v>1477847.76</v>
      </c>
      <c r="G22" s="25">
        <v>1477847.76</v>
      </c>
      <c r="H22" s="25">
        <f t="shared" ref="H22:H25" si="9">G22-C22</f>
        <v>-35682.649999999907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1808763.26</v>
      </c>
      <c r="D25" s="25">
        <v>0</v>
      </c>
      <c r="E25" s="25">
        <f t="shared" si="8"/>
        <v>1808763.26</v>
      </c>
      <c r="F25" s="25">
        <v>1307725.1399999999</v>
      </c>
      <c r="G25" s="25">
        <v>1307725.1399999999</v>
      </c>
      <c r="H25" s="25">
        <f t="shared" si="9"/>
        <v>-501038.12000000011</v>
      </c>
      <c r="I25" s="45" t="s">
        <v>39</v>
      </c>
    </row>
    <row r="26" spans="1:9" x14ac:dyDescent="0.2">
      <c r="A26" s="16"/>
      <c r="B26" s="17" t="s">
        <v>28</v>
      </c>
      <c r="C26" s="25">
        <v>85685.31</v>
      </c>
      <c r="D26" s="25">
        <v>0</v>
      </c>
      <c r="E26" s="25">
        <f t="shared" ref="E26" si="10">C26+D26</f>
        <v>85685.31</v>
      </c>
      <c r="F26" s="25">
        <v>760282.9</v>
      </c>
      <c r="G26" s="25">
        <v>760282.9</v>
      </c>
      <c r="H26" s="25">
        <f t="shared" ref="H26" si="11">G26-C26</f>
        <v>674597.59000000008</v>
      </c>
      <c r="I26" s="45" t="s">
        <v>40</v>
      </c>
    </row>
    <row r="27" spans="1:9" x14ac:dyDescent="0.2">
      <c r="A27" s="16"/>
      <c r="B27" s="17" t="s">
        <v>29</v>
      </c>
      <c r="C27" s="25">
        <v>102173.53</v>
      </c>
      <c r="D27" s="25">
        <v>0</v>
      </c>
      <c r="E27" s="25">
        <f t="shared" ref="E27:E29" si="12">C27+D27</f>
        <v>102173.53</v>
      </c>
      <c r="F27" s="25">
        <v>95184.84</v>
      </c>
      <c r="G27" s="25">
        <v>95184.84</v>
      </c>
      <c r="H27" s="25">
        <f t="shared" ref="H27:H29" si="13">G27-C27</f>
        <v>-6988.6900000000023</v>
      </c>
      <c r="I27" s="45" t="s">
        <v>41</v>
      </c>
    </row>
    <row r="28" spans="1:9" ht="22.5" x14ac:dyDescent="0.2">
      <c r="A28" s="16"/>
      <c r="B28" s="17" t="s">
        <v>30</v>
      </c>
      <c r="C28" s="25">
        <v>59449614.93</v>
      </c>
      <c r="D28" s="25">
        <v>-981238.95</v>
      </c>
      <c r="E28" s="25">
        <f t="shared" si="12"/>
        <v>58468375.979999997</v>
      </c>
      <c r="F28" s="25">
        <v>37509721.75</v>
      </c>
      <c r="G28" s="25">
        <v>37509721.75</v>
      </c>
      <c r="H28" s="25">
        <f t="shared" si="13"/>
        <v>-21939893.18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11038383.24</v>
      </c>
      <c r="E37" s="26">
        <f t="shared" si="17"/>
        <v>11038383.24</v>
      </c>
      <c r="F37" s="26">
        <f t="shared" si="17"/>
        <v>1497269.02</v>
      </c>
      <c r="G37" s="26">
        <f t="shared" si="17"/>
        <v>1497269.02</v>
      </c>
      <c r="H37" s="26">
        <f t="shared" si="17"/>
        <v>1497269.02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11038383.24</v>
      </c>
      <c r="E38" s="25">
        <f>C38+D38</f>
        <v>11038383.24</v>
      </c>
      <c r="F38" s="25">
        <v>1497269.02</v>
      </c>
      <c r="G38" s="25">
        <v>1497269.02</v>
      </c>
      <c r="H38" s="25">
        <f>G38-C38</f>
        <v>1497269.02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62959767.439999998</v>
      </c>
      <c r="D39" s="23">
        <f t="shared" ref="D39:H39" si="18">SUM(D37+D31+D21)</f>
        <v>10057144.290000001</v>
      </c>
      <c r="E39" s="23">
        <f t="shared" si="18"/>
        <v>73016911.729999989</v>
      </c>
      <c r="F39" s="23">
        <f t="shared" si="18"/>
        <v>42648031.410000004</v>
      </c>
      <c r="G39" s="23">
        <f t="shared" si="18"/>
        <v>42648031.410000004</v>
      </c>
      <c r="H39" s="12">
        <f t="shared" si="18"/>
        <v>-20311736.030000001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70" t="s">
        <v>36</v>
      </c>
      <c r="C44" s="70"/>
      <c r="D44" s="70"/>
      <c r="E44" s="70"/>
      <c r="F44" s="70"/>
      <c r="G44" s="70"/>
      <c r="H44" s="70"/>
    </row>
    <row r="45" spans="1:9" x14ac:dyDescent="0.2">
      <c r="B45" s="65" t="s">
        <v>50</v>
      </c>
    </row>
    <row r="50" spans="2:7" x14ac:dyDescent="0.2">
      <c r="B50" s="66" t="s">
        <v>51</v>
      </c>
      <c r="F50" s="68" t="s">
        <v>53</v>
      </c>
      <c r="G50" s="68"/>
    </row>
    <row r="51" spans="2:7" ht="22.5" x14ac:dyDescent="0.2">
      <c r="B51" s="67" t="s">
        <v>52</v>
      </c>
      <c r="F51" s="69" t="s">
        <v>54</v>
      </c>
      <c r="G51" s="69"/>
    </row>
  </sheetData>
  <sheetProtection formatCells="0" formatColumns="0" formatRows="0" insertRows="0" autoFilter="0"/>
  <mergeCells count="11">
    <mergeCell ref="F50:G50"/>
    <mergeCell ref="F51:G51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43" right="0.25" top="0.6" bottom="0.85" header="0.3" footer="0.87"/>
  <pageSetup paperSize="9" fitToHeight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2021-07-23T15:38:46Z</cp:lastPrinted>
  <dcterms:created xsi:type="dcterms:W3CDTF">2012-12-11T20:48:19Z</dcterms:created>
  <dcterms:modified xsi:type="dcterms:W3CDTF">2021-07-23T15:51:33Z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