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30" i="4" l="1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9" i="4" l="1"/>
  <c r="F69" i="4"/>
  <c r="D69" i="4"/>
  <c r="H67" i="4"/>
  <c r="H61" i="4"/>
  <c r="H59" i="4"/>
  <c r="E67" i="4"/>
  <c r="E65" i="4"/>
  <c r="H65" i="4" s="1"/>
  <c r="E63" i="4"/>
  <c r="H63" i="4" s="1"/>
  <c r="E61" i="4"/>
  <c r="E59" i="4"/>
  <c r="E57" i="4"/>
  <c r="H57" i="4" s="1"/>
  <c r="E55" i="4"/>
  <c r="E69" i="4" s="1"/>
  <c r="C69" i="4"/>
  <c r="G47" i="4"/>
  <c r="F47" i="4"/>
  <c r="H43" i="4"/>
  <c r="E45" i="4"/>
  <c r="H45" i="4" s="1"/>
  <c r="E44" i="4"/>
  <c r="H44" i="4" s="1"/>
  <c r="E43" i="4"/>
  <c r="E42" i="4"/>
  <c r="H42" i="4" s="1"/>
  <c r="D47" i="4"/>
  <c r="C47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3" i="4"/>
  <c r="F33" i="4"/>
  <c r="D33" i="4"/>
  <c r="C33" i="4"/>
  <c r="H47" i="4" l="1"/>
  <c r="E47" i="4"/>
  <c r="H55" i="4"/>
  <c r="H69" i="4" s="1"/>
  <c r="H33" i="4"/>
  <c r="E33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3" i="6"/>
  <c r="H72" i="6"/>
  <c r="H61" i="6"/>
  <c r="H60" i="6"/>
  <c r="H48" i="6"/>
  <c r="H45" i="6"/>
  <c r="H41" i="6"/>
  <c r="H40" i="6"/>
  <c r="H36" i="6"/>
  <c r="H32" i="6"/>
  <c r="H21" i="6"/>
  <c r="H12" i="6"/>
  <c r="H11" i="6"/>
  <c r="E76" i="6"/>
  <c r="E75" i="6"/>
  <c r="H75" i="6" s="1"/>
  <c r="E74" i="6"/>
  <c r="H74" i="6" s="1"/>
  <c r="E73" i="6"/>
  <c r="E72" i="6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E60" i="6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E47" i="6"/>
  <c r="H47" i="6" s="1"/>
  <c r="E46" i="6"/>
  <c r="H46" i="6" s="1"/>
  <c r="E45" i="6"/>
  <c r="E44" i="6"/>
  <c r="H44" i="6" s="1"/>
  <c r="E42" i="6"/>
  <c r="H42" i="6" s="1"/>
  <c r="E41" i="6"/>
  <c r="E40" i="6"/>
  <c r="E39" i="6"/>
  <c r="H39" i="6" s="1"/>
  <c r="E38" i="6"/>
  <c r="H38" i="6" s="1"/>
  <c r="E37" i="6"/>
  <c r="H37" i="6" s="1"/>
  <c r="E36" i="6"/>
  <c r="E35" i="6"/>
  <c r="H35" i="6" s="1"/>
  <c r="E34" i="6"/>
  <c r="H34" i="6" s="1"/>
  <c r="E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H16" i="5" l="1"/>
  <c r="E6" i="5"/>
  <c r="C42" i="5"/>
  <c r="E16" i="8"/>
  <c r="E65" i="6"/>
  <c r="H65" i="6" s="1"/>
  <c r="E57" i="6"/>
  <c r="H57" i="6" s="1"/>
  <c r="E53" i="6"/>
  <c r="H53" i="6" s="1"/>
  <c r="E43" i="6"/>
  <c r="H43" i="6" s="1"/>
  <c r="E33" i="6"/>
  <c r="H33" i="6" s="1"/>
  <c r="E23" i="6"/>
  <c r="H23" i="6" s="1"/>
  <c r="E13" i="6"/>
  <c r="H13" i="6" s="1"/>
  <c r="C77" i="6"/>
  <c r="H25" i="5"/>
  <c r="H36" i="5"/>
  <c r="H13" i="5"/>
  <c r="H6" i="5" s="1"/>
  <c r="E5" i="6"/>
  <c r="D42" i="5"/>
  <c r="F42" i="5"/>
  <c r="F77" i="6"/>
  <c r="H6" i="8"/>
  <c r="H16" i="8" s="1"/>
  <c r="G77" i="6"/>
  <c r="E36" i="5"/>
  <c r="H38" i="5"/>
  <c r="D77" i="6"/>
  <c r="G42" i="5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<sst xmlns="http://schemas.openxmlformats.org/spreadsheetml/2006/main" count="216" uniqueCount="157">
  <si>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</si>
  <si>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</si>
  <si>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</si>
  <si>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</si>
  <si>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</si>
  <si>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</si>
  <si>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</si>
  <si>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</si>
  <si>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</si>
  <si>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</si>
  <si>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</si>
  <si>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</si>
  <si>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</si>
  <si>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</si>
  <si>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</si>
  <si>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</si>
  <si>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</si>
  <si>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</si>
  <si>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</si>
  <si>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</si>
  <si>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</si>
  <si>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</si>
  <si>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</si>
  <si>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</si>
  <si>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</si>
  <si>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</si>
  <si>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</si>
  <si>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</si>
  <si>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</si>
  <si>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</si>
  <si>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</si>
  <si>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</si>
  <si>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</si>
  <si>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</si>
  <si>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</si>
  <si>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</si>
  <si>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</si>
  <si>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</si>
  <si>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</si>
  <si>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</si>
  <si>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</si>
  <si>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</si>
  <si>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</si>
  <si>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</si>
  <si>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</si>
  <si>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</si>
  <si>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</si>
  <si>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</si>
  <si>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</si>
  <si>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</si>
  <si>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</si>
  <si>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</si>
  <si>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</si>
  <si>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</si>
  <si>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</si>
  <si>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</si>
  <si>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</si>
  <si>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</si>
  <si>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</si>
  <si>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</si>
  <si>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</si>
  <si>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</si>
  <si>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</si>
  <si>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</si>
  <si>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</si>
  <si>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</si>
  <si>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</si>
  <si>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</si>
  <si>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</si>
  <si>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</si>
  <si>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</si>
  <si>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</si>
  <si>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</si>
  <si>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</si>
  <si>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</si>
  <si>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</si>
  <si>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</si>
  <si>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</si>
  <si>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</si>
  <si>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</si>
  <si>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</si>
  <si>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</si>
  <si>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</si>
  <si>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</si>
  <si>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</si>
  <si>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</si>
  <si>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</si>
  <si>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</si>
  <si>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</si>
  <si>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</si>
  <si>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</si>
  <si>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</si>
  <si>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</si>
  <si>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</si>
  <si>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</si>
  <si>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</si>
  <si>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</si>
  <si>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</si>
  <si>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</si>
  <si>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</si>
  <si>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</si>
  <si>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</si>
  <si>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</si>
  <si>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</si>
  <si>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</si>
  <si>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</si>
  <si>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</si>
  <si>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</si>
  <si>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</si>
  <si>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</si>
  <si>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</si>
  <si>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</si>
  <si>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</si>
  <si>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</si>
  <si>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</si>
  <si>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</si>
  <si>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</si>
  <si>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</si>
  <si>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</si>
  <si>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</si>
  <si>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</si>
  <si>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</si>
  <si>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</si>
  <si>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</si>
  <si>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</si>
  <si>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</si>
  <si>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</si>
  <si>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</si>
  <si>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SANTA CATARINA, GTO
ESTADO ANALÍTICO DEL EJERCICIO DEL PRESUPUESTO DE EGRESOS
CLASIFICACIÓN POR OBJETO DEL GASTO (CAPÍTULO Y CONCEPTO)
DEL 1 ENERO AL 31 DE MARZO DEL 2021</t>
  </si>
  <si>
    <t>MUNICIPIO DE SANTA CATARINA, GTO
ESTADO ANALÍTICO DEL EJERCICIO DEL PRESUPUESTO DE EGRESOS
CLASIFICACION ECÓNOMICA (POR TIPO DE GASTO)
DEL 1 ENERO AL 31 DE MARZO DEL 2021</t>
  </si>
  <si>
    <t>Coordinacion de Ecologia</t>
  </si>
  <si>
    <t>Despacho del Presidente Municipal</t>
  </si>
  <si>
    <t>Sindicatura</t>
  </si>
  <si>
    <t>Despacho de Regidores</t>
  </si>
  <si>
    <t>Secretaría del Ayuntamiento</t>
  </si>
  <si>
    <t>Coordinación de Planeación</t>
  </si>
  <si>
    <t>Coordinación de UMAIP</t>
  </si>
  <si>
    <t>Coordinación de Comunicación Social</t>
  </si>
  <si>
    <t>Tesorería Municipal</t>
  </si>
  <si>
    <t>Contraloría Municipal</t>
  </si>
  <si>
    <t>Oficialía Mayor</t>
  </si>
  <si>
    <t>Dirección de Obras Publicas Municipales</t>
  </si>
  <si>
    <t>Dirección de Catastro, Desarrollo Urbano</t>
  </si>
  <si>
    <t>Coordinación de Servicios Municipales</t>
  </si>
  <si>
    <t>Dirección de Casa de la Cultura</t>
  </si>
  <si>
    <t>Dirección de Deportes</t>
  </si>
  <si>
    <t>Coordinación de Educación</t>
  </si>
  <si>
    <t>Desarrollo rural</t>
  </si>
  <si>
    <t>Desarrollo economico</t>
  </si>
  <si>
    <t>Migrantes</t>
  </si>
  <si>
    <t>Dirección de Seguridad Publica y Vialida</t>
  </si>
  <si>
    <t>Coordinación de Protección Civil</t>
  </si>
  <si>
    <t>Bomberos</t>
  </si>
  <si>
    <t>MUNICIPIO DE SANTA CATARINA, GTO
ESTADO ANALÍTICO DEL EJERCICIO DEL PRESUPUESTO DE EGRESOS
CLASIFICACIÓN ADMINISTRATIVA
DEL 1 ENERO AL 31 DE MARZO DEL 2021</t>
  </si>
  <si>
    <t>Gobierno (Federal/Estatal/Municipal) de MUNICIPIO DE SANTA CATARINA, GTO
Estado Analítico del Ejercicio del Presupuesto de Egresos
Clasificación Administrativa
DEL 1 ENERO AL 31 DE MARZO DEL 2021</t>
  </si>
  <si>
    <t>Sector Paraestatal del Gobierno (Federal/Estatal/Municipal) de MUNICIPIO DE SANTA CATARINA, GTO
Estado Analítico del Ejercicio del Presupuesto de Egresos
Clasificación Administrativa
DEL 1 ENERO AL 31 DE MARZO DEL 2021</t>
  </si>
  <si>
    <t>MUNICIPIO DE SANTA CATARINA, GTO
ESTADO ANALÍTICO DEL EJERCICIO DEL PRESUPUESTO DE EGRESOS
CLASIFICACIÓN FUNCIONAL (FINALIDAD Y FUNCIÓN)
DEL 1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</si>
</sst>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23812582.93</v>
      </c>
      <c r="D5" s="14">
        <f>SUM(D6:D12)</f>
        <v>0</v>
      </c>
      <c r="E5" s="14">
        <f>C5+D5</f>
        <v>23812582.93</v>
      </c>
      <c r="F5" s="14">
        <f>SUM(F6:F12)</f>
        <v>5593994.5199999996</v>
      </c>
      <c r="G5" s="14">
        <f>SUM(G6:G12)</f>
        <v>5593994.5199999996</v>
      </c>
      <c r="H5" s="14">
        <f>E5-F5</f>
        <v>18218588.41</v>
      </c>
    </row>
    <row r="6" spans="1:8" x14ac:dyDescent="0.2">
      <c r="A6" s="49">
        <v>1100</v>
      </c>
      <c r="B6" s="11" t="s">
        <v>70</v>
      </c>
      <c r="C6" s="15">
        <v>16844912.879999999</v>
      </c>
      <c r="D6" s="15">
        <v>0</v>
      </c>
      <c r="E6" s="15">
        <f t="shared" ref="E6:E69" si="0">C6+D6</f>
        <v>16844912.879999999</v>
      </c>
      <c r="F6" s="15">
        <v>4759109.42</v>
      </c>
      <c r="G6" s="15">
        <v>4759109.42</v>
      </c>
      <c r="H6" s="15">
        <f t="shared" ref="H6:H69" si="1">E6-F6</f>
        <v>12085803.459999999</v>
      </c>
    </row>
    <row r="7" spans="1:8" x14ac:dyDescent="0.2">
      <c r="A7" s="49">
        <v>1200</v>
      </c>
      <c r="B7" s="11" t="s">
        <v>71</v>
      </c>
      <c r="C7" s="15">
        <v>961705.08</v>
      </c>
      <c r="D7" s="15">
        <v>0</v>
      </c>
      <c r="E7" s="15">
        <f t="shared" si="0"/>
        <v>961705.08</v>
      </c>
      <c r="F7" s="15">
        <v>355204.36</v>
      </c>
      <c r="G7" s="15">
        <v>355204.36</v>
      </c>
      <c r="H7" s="15">
        <f t="shared" si="1"/>
        <v>606500.72</v>
      </c>
    </row>
    <row r="8" spans="1:8" x14ac:dyDescent="0.2">
      <c r="A8" s="49">
        <v>1300</v>
      </c>
      <c r="B8" s="11" t="s">
        <v>72</v>
      </c>
      <c r="C8" s="15">
        <v>3128397.3</v>
      </c>
      <c r="D8" s="15">
        <v>0</v>
      </c>
      <c r="E8" s="15">
        <f t="shared" si="0"/>
        <v>3128397.3</v>
      </c>
      <c r="F8" s="15">
        <v>60611.1</v>
      </c>
      <c r="G8" s="15">
        <v>60611.1</v>
      </c>
      <c r="H8" s="15">
        <f t="shared" si="1"/>
        <v>3067786.1999999997</v>
      </c>
    </row>
    <row r="9" spans="1:8" x14ac:dyDescent="0.2">
      <c r="A9" s="49">
        <v>1400</v>
      </c>
      <c r="B9" s="11" t="s">
        <v>35</v>
      </c>
      <c r="C9" s="15">
        <v>10000</v>
      </c>
      <c r="D9" s="15">
        <v>0</v>
      </c>
      <c r="E9" s="15">
        <f t="shared" si="0"/>
        <v>10000</v>
      </c>
      <c r="F9" s="15">
        <v>900.12</v>
      </c>
      <c r="G9" s="15">
        <v>900.12</v>
      </c>
      <c r="H9" s="15">
        <f t="shared" si="1"/>
        <v>9099.8799999999992</v>
      </c>
    </row>
    <row r="10" spans="1:8" x14ac:dyDescent="0.2">
      <c r="A10" s="49">
        <v>1500</v>
      </c>
      <c r="B10" s="11" t="s">
        <v>73</v>
      </c>
      <c r="C10" s="15">
        <v>2867567.67</v>
      </c>
      <c r="D10" s="15">
        <v>0</v>
      </c>
      <c r="E10" s="15">
        <f t="shared" si="0"/>
        <v>2867567.67</v>
      </c>
      <c r="F10" s="15">
        <v>418169.52</v>
      </c>
      <c r="G10" s="15">
        <v>418169.52</v>
      </c>
      <c r="H10" s="15">
        <f t="shared" si="1"/>
        <v>2449398.15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6599483.3400000008</v>
      </c>
      <c r="D13" s="15">
        <f>SUM(D14:D22)</f>
        <v>0</v>
      </c>
      <c r="E13" s="15">
        <f t="shared" si="0"/>
        <v>6599483.3400000008</v>
      </c>
      <c r="F13" s="15">
        <f>SUM(F14:F22)</f>
        <v>627580.09</v>
      </c>
      <c r="G13" s="15">
        <f>SUM(G14:G22)</f>
        <v>161908.83000000002</v>
      </c>
      <c r="H13" s="15">
        <f t="shared" si="1"/>
        <v>5971903.2500000009</v>
      </c>
    </row>
    <row r="14" spans="1:8" x14ac:dyDescent="0.2">
      <c r="A14" s="49">
        <v>2100</v>
      </c>
      <c r="B14" s="11" t="s">
        <v>75</v>
      </c>
      <c r="C14" s="15">
        <v>1119218.75</v>
      </c>
      <c r="D14" s="15">
        <v>0</v>
      </c>
      <c r="E14" s="15">
        <f t="shared" si="0"/>
        <v>1119218.75</v>
      </c>
      <c r="F14" s="15">
        <v>118153.31</v>
      </c>
      <c r="G14" s="15">
        <v>48291.86</v>
      </c>
      <c r="H14" s="15">
        <f t="shared" si="1"/>
        <v>1001065.44</v>
      </c>
    </row>
    <row r="15" spans="1:8" x14ac:dyDescent="0.2">
      <c r="A15" s="49">
        <v>2200</v>
      </c>
      <c r="B15" s="11" t="s">
        <v>76</v>
      </c>
      <c r="C15" s="15">
        <v>665500.5</v>
      </c>
      <c r="D15" s="15">
        <v>0</v>
      </c>
      <c r="E15" s="15">
        <f t="shared" si="0"/>
        <v>665500.5</v>
      </c>
      <c r="F15" s="15">
        <v>62041.1</v>
      </c>
      <c r="G15" s="15">
        <v>57867.1</v>
      </c>
      <c r="H15" s="15">
        <f t="shared" si="1"/>
        <v>603459.4</v>
      </c>
    </row>
    <row r="16" spans="1:8" x14ac:dyDescent="0.2">
      <c r="A16" s="49">
        <v>2300</v>
      </c>
      <c r="B16" s="11" t="s">
        <v>77</v>
      </c>
      <c r="C16" s="15">
        <v>110000</v>
      </c>
      <c r="D16" s="15">
        <v>0</v>
      </c>
      <c r="E16" s="15">
        <f t="shared" si="0"/>
        <v>110000</v>
      </c>
      <c r="F16" s="15">
        <v>0</v>
      </c>
      <c r="G16" s="15">
        <v>0</v>
      </c>
      <c r="H16" s="15">
        <f t="shared" si="1"/>
        <v>110000</v>
      </c>
    </row>
    <row r="17" spans="1:8" x14ac:dyDescent="0.2">
      <c r="A17" s="49">
        <v>2400</v>
      </c>
      <c r="B17" s="11" t="s">
        <v>78</v>
      </c>
      <c r="C17" s="15">
        <v>920059.48</v>
      </c>
      <c r="D17" s="15">
        <v>0</v>
      </c>
      <c r="E17" s="15">
        <f t="shared" si="0"/>
        <v>920059.48</v>
      </c>
      <c r="F17" s="15">
        <v>181640.34</v>
      </c>
      <c r="G17" s="15">
        <v>42550.98</v>
      </c>
      <c r="H17" s="15">
        <f t="shared" si="1"/>
        <v>738419.14</v>
      </c>
    </row>
    <row r="18" spans="1:8" x14ac:dyDescent="0.2">
      <c r="A18" s="49">
        <v>2500</v>
      </c>
      <c r="B18" s="11" t="s">
        <v>79</v>
      </c>
      <c r="C18" s="15">
        <v>73000</v>
      </c>
      <c r="D18" s="15">
        <v>0</v>
      </c>
      <c r="E18" s="15">
        <f t="shared" si="0"/>
        <v>73000</v>
      </c>
      <c r="F18" s="15">
        <v>26854.42</v>
      </c>
      <c r="G18" s="15">
        <v>13198.89</v>
      </c>
      <c r="H18" s="15">
        <f t="shared" si="1"/>
        <v>46145.58</v>
      </c>
    </row>
    <row r="19" spans="1:8" x14ac:dyDescent="0.2">
      <c r="A19" s="49">
        <v>2600</v>
      </c>
      <c r="B19" s="11" t="s">
        <v>80</v>
      </c>
      <c r="C19" s="15">
        <v>3391605</v>
      </c>
      <c r="D19" s="15">
        <v>0</v>
      </c>
      <c r="E19" s="15">
        <f t="shared" si="0"/>
        <v>3391605</v>
      </c>
      <c r="F19" s="15">
        <v>236455.91</v>
      </c>
      <c r="G19" s="15">
        <v>0</v>
      </c>
      <c r="H19" s="15">
        <f t="shared" si="1"/>
        <v>3155149.09</v>
      </c>
    </row>
    <row r="20" spans="1:8" x14ac:dyDescent="0.2">
      <c r="A20" s="49">
        <v>2700</v>
      </c>
      <c r="B20" s="11" t="s">
        <v>81</v>
      </c>
      <c r="C20" s="15">
        <v>189500</v>
      </c>
      <c r="D20" s="15">
        <v>0</v>
      </c>
      <c r="E20" s="15">
        <f t="shared" si="0"/>
        <v>189500</v>
      </c>
      <c r="F20" s="15">
        <v>0</v>
      </c>
      <c r="G20" s="15">
        <v>0</v>
      </c>
      <c r="H20" s="15">
        <f t="shared" si="1"/>
        <v>189500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130599.61</v>
      </c>
      <c r="D22" s="15">
        <v>0</v>
      </c>
      <c r="E22" s="15">
        <f t="shared" si="0"/>
        <v>130599.61</v>
      </c>
      <c r="F22" s="15">
        <v>2435.0100000000002</v>
      </c>
      <c r="G22" s="15">
        <v>0</v>
      </c>
      <c r="H22" s="15">
        <f t="shared" si="1"/>
        <v>128164.6</v>
      </c>
    </row>
    <row r="23" spans="1:8" x14ac:dyDescent="0.2">
      <c r="A23" s="48" t="s">
        <v>63</v>
      </c>
      <c r="B23" s="7"/>
      <c r="C23" s="15">
        <f>SUM(C24:C32)</f>
        <v>14337889.289999999</v>
      </c>
      <c r="D23" s="15">
        <f>SUM(D24:D32)</f>
        <v>0</v>
      </c>
      <c r="E23" s="15">
        <f t="shared" si="0"/>
        <v>14337889.289999999</v>
      </c>
      <c r="F23" s="15">
        <f>SUM(F24:F32)</f>
        <v>2605617.0100000002</v>
      </c>
      <c r="G23" s="15">
        <f>SUM(G24:G32)</f>
        <v>1592494.9400000002</v>
      </c>
      <c r="H23" s="15">
        <f t="shared" si="1"/>
        <v>11732272.279999999</v>
      </c>
    </row>
    <row r="24" spans="1:8" x14ac:dyDescent="0.2">
      <c r="A24" s="49">
        <v>3100</v>
      </c>
      <c r="B24" s="11" t="s">
        <v>84</v>
      </c>
      <c r="C24" s="15">
        <v>4570323.45</v>
      </c>
      <c r="D24" s="15">
        <v>0</v>
      </c>
      <c r="E24" s="15">
        <f t="shared" si="0"/>
        <v>4570323.45</v>
      </c>
      <c r="F24" s="15">
        <v>1254556.49</v>
      </c>
      <c r="G24" s="15">
        <v>723678.4</v>
      </c>
      <c r="H24" s="15">
        <f t="shared" si="1"/>
        <v>3315766.96</v>
      </c>
    </row>
    <row r="25" spans="1:8" x14ac:dyDescent="0.2">
      <c r="A25" s="49">
        <v>3200</v>
      </c>
      <c r="B25" s="11" t="s">
        <v>85</v>
      </c>
      <c r="C25" s="15">
        <v>175710</v>
      </c>
      <c r="D25" s="15">
        <v>0</v>
      </c>
      <c r="E25" s="15">
        <f t="shared" si="0"/>
        <v>175710</v>
      </c>
      <c r="F25" s="15">
        <v>6960</v>
      </c>
      <c r="G25" s="15">
        <v>6960</v>
      </c>
      <c r="H25" s="15">
        <f t="shared" si="1"/>
        <v>168750</v>
      </c>
    </row>
    <row r="26" spans="1:8" x14ac:dyDescent="0.2">
      <c r="A26" s="49">
        <v>3300</v>
      </c>
      <c r="B26" s="11" t="s">
        <v>86</v>
      </c>
      <c r="C26" s="15">
        <v>1411106.9</v>
      </c>
      <c r="D26" s="15">
        <v>0</v>
      </c>
      <c r="E26" s="15">
        <f t="shared" si="0"/>
        <v>1411106.9</v>
      </c>
      <c r="F26" s="15">
        <v>129060.03</v>
      </c>
      <c r="G26" s="15">
        <v>83820.03</v>
      </c>
      <c r="H26" s="15">
        <f t="shared" si="1"/>
        <v>1282046.8699999999</v>
      </c>
    </row>
    <row r="27" spans="1:8" x14ac:dyDescent="0.2">
      <c r="A27" s="49">
        <v>3400</v>
      </c>
      <c r="B27" s="11" t="s">
        <v>87</v>
      </c>
      <c r="C27" s="15">
        <v>882000</v>
      </c>
      <c r="D27" s="15">
        <v>0</v>
      </c>
      <c r="E27" s="15">
        <f t="shared" si="0"/>
        <v>882000</v>
      </c>
      <c r="F27" s="15">
        <v>407555.92</v>
      </c>
      <c r="G27" s="15">
        <v>407555.92</v>
      </c>
      <c r="H27" s="15">
        <f t="shared" si="1"/>
        <v>474444.08</v>
      </c>
    </row>
    <row r="28" spans="1:8" x14ac:dyDescent="0.2">
      <c r="A28" s="49">
        <v>3500</v>
      </c>
      <c r="B28" s="11" t="s">
        <v>88</v>
      </c>
      <c r="C28" s="15">
        <v>3143411</v>
      </c>
      <c r="D28" s="15">
        <v>0</v>
      </c>
      <c r="E28" s="15">
        <f t="shared" si="0"/>
        <v>3143411</v>
      </c>
      <c r="F28" s="15">
        <v>483895.97</v>
      </c>
      <c r="G28" s="15">
        <v>144448.59</v>
      </c>
      <c r="H28" s="15">
        <f t="shared" si="1"/>
        <v>2659515.0300000003</v>
      </c>
    </row>
    <row r="29" spans="1:8" x14ac:dyDescent="0.2">
      <c r="A29" s="49">
        <v>3600</v>
      </c>
      <c r="B29" s="11" t="s">
        <v>89</v>
      </c>
      <c r="C29" s="15">
        <v>277000</v>
      </c>
      <c r="D29" s="15">
        <v>0</v>
      </c>
      <c r="E29" s="15">
        <f t="shared" si="0"/>
        <v>277000</v>
      </c>
      <c r="F29" s="15">
        <v>0</v>
      </c>
      <c r="G29" s="15">
        <v>0</v>
      </c>
      <c r="H29" s="15">
        <f t="shared" si="1"/>
        <v>277000</v>
      </c>
    </row>
    <row r="30" spans="1:8" x14ac:dyDescent="0.2">
      <c r="A30" s="49">
        <v>3700</v>
      </c>
      <c r="B30" s="11" t="s">
        <v>90</v>
      </c>
      <c r="C30" s="15">
        <v>733570</v>
      </c>
      <c r="D30" s="15">
        <v>0</v>
      </c>
      <c r="E30" s="15">
        <f t="shared" si="0"/>
        <v>733570</v>
      </c>
      <c r="F30" s="15">
        <v>54830</v>
      </c>
      <c r="G30" s="15">
        <v>54830</v>
      </c>
      <c r="H30" s="15">
        <f t="shared" si="1"/>
        <v>678740</v>
      </c>
    </row>
    <row r="31" spans="1:8" x14ac:dyDescent="0.2">
      <c r="A31" s="49">
        <v>3800</v>
      </c>
      <c r="B31" s="11" t="s">
        <v>91</v>
      </c>
      <c r="C31" s="15">
        <v>2308767.94</v>
      </c>
      <c r="D31" s="15">
        <v>0</v>
      </c>
      <c r="E31" s="15">
        <f t="shared" si="0"/>
        <v>2308767.94</v>
      </c>
      <c r="F31" s="15">
        <v>99356.6</v>
      </c>
      <c r="G31" s="15">
        <v>1800</v>
      </c>
      <c r="H31" s="15">
        <f t="shared" si="1"/>
        <v>2209411.34</v>
      </c>
    </row>
    <row r="32" spans="1:8" x14ac:dyDescent="0.2">
      <c r="A32" s="49">
        <v>3900</v>
      </c>
      <c r="B32" s="11" t="s">
        <v>19</v>
      </c>
      <c r="C32" s="15">
        <v>836000</v>
      </c>
      <c r="D32" s="15">
        <v>0</v>
      </c>
      <c r="E32" s="15">
        <f t="shared" si="0"/>
        <v>836000</v>
      </c>
      <c r="F32" s="15">
        <v>169402</v>
      </c>
      <c r="G32" s="15">
        <v>169402</v>
      </c>
      <c r="H32" s="15">
        <f t="shared" si="1"/>
        <v>666598</v>
      </c>
    </row>
    <row r="33" spans="1:8" x14ac:dyDescent="0.2">
      <c r="A33" s="48" t="s">
        <v>64</v>
      </c>
      <c r="B33" s="7"/>
      <c r="C33" s="15">
        <f>SUM(C34:C42)</f>
        <v>6297744.5499999998</v>
      </c>
      <c r="D33" s="15">
        <f>SUM(D34:D42)</f>
        <v>0</v>
      </c>
      <c r="E33" s="15">
        <f t="shared" si="0"/>
        <v>6297744.5499999998</v>
      </c>
      <c r="F33" s="15">
        <f>SUM(F34:F42)</f>
        <v>3971877.45</v>
      </c>
      <c r="G33" s="15">
        <f>SUM(G34:G42)</f>
        <v>2097384.21</v>
      </c>
      <c r="H33" s="15">
        <f t="shared" si="1"/>
        <v>2325867.0999999996</v>
      </c>
    </row>
    <row r="34" spans="1:8" x14ac:dyDescent="0.2">
      <c r="A34" s="49">
        <v>4100</v>
      </c>
      <c r="B34" s="11" t="s">
        <v>92</v>
      </c>
      <c r="C34" s="15">
        <v>73500</v>
      </c>
      <c r="D34" s="15">
        <v>0</v>
      </c>
      <c r="E34" s="15">
        <f t="shared" si="0"/>
        <v>73500</v>
      </c>
      <c r="F34" s="15">
        <v>21000</v>
      </c>
      <c r="G34" s="15">
        <v>21000</v>
      </c>
      <c r="H34" s="15">
        <f t="shared" si="1"/>
        <v>52500</v>
      </c>
    </row>
    <row r="35" spans="1:8" x14ac:dyDescent="0.2">
      <c r="A35" s="49">
        <v>4200</v>
      </c>
      <c r="B35" s="11" t="s">
        <v>93</v>
      </c>
      <c r="C35" s="15">
        <v>3600000</v>
      </c>
      <c r="D35" s="15">
        <v>0</v>
      </c>
      <c r="E35" s="15">
        <f t="shared" si="0"/>
        <v>3600000</v>
      </c>
      <c r="F35" s="15">
        <v>1700000</v>
      </c>
      <c r="G35" s="15">
        <v>1700000</v>
      </c>
      <c r="H35" s="15">
        <f t="shared" si="1"/>
        <v>1900000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2624244.5499999998</v>
      </c>
      <c r="D37" s="15">
        <v>0</v>
      </c>
      <c r="E37" s="15">
        <f t="shared" si="0"/>
        <v>2624244.5499999998</v>
      </c>
      <c r="F37" s="15">
        <v>2250877.4500000002</v>
      </c>
      <c r="G37" s="15">
        <v>376384.21</v>
      </c>
      <c r="H37" s="15">
        <f t="shared" si="1"/>
        <v>373367.09999999963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670966</v>
      </c>
      <c r="D43" s="15">
        <f>SUM(D44:D52)</f>
        <v>0</v>
      </c>
      <c r="E43" s="15">
        <f t="shared" si="0"/>
        <v>670966</v>
      </c>
      <c r="F43" s="15">
        <f>SUM(F44:F52)</f>
        <v>43605.98</v>
      </c>
      <c r="G43" s="15">
        <f>SUM(G44:G52)</f>
        <v>0</v>
      </c>
      <c r="H43" s="15">
        <f t="shared" si="1"/>
        <v>627360.02</v>
      </c>
    </row>
    <row r="44" spans="1:8" x14ac:dyDescent="0.2">
      <c r="A44" s="49">
        <v>5100</v>
      </c>
      <c r="B44" s="11" t="s">
        <v>99</v>
      </c>
      <c r="C44" s="15">
        <v>323238</v>
      </c>
      <c r="D44" s="15">
        <v>0</v>
      </c>
      <c r="E44" s="15">
        <f t="shared" si="0"/>
        <v>323238</v>
      </c>
      <c r="F44" s="15">
        <v>43605.98</v>
      </c>
      <c r="G44" s="15">
        <v>0</v>
      </c>
      <c r="H44" s="15">
        <f t="shared" si="1"/>
        <v>279632.02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3828</v>
      </c>
      <c r="D47" s="15">
        <v>0</v>
      </c>
      <c r="E47" s="15">
        <f t="shared" si="0"/>
        <v>3828</v>
      </c>
      <c r="F47" s="15">
        <v>0</v>
      </c>
      <c r="G47" s="15">
        <v>0</v>
      </c>
      <c r="H47" s="15">
        <f t="shared" si="1"/>
        <v>3828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66500</v>
      </c>
      <c r="D49" s="15">
        <v>0</v>
      </c>
      <c r="E49" s="15">
        <f t="shared" si="0"/>
        <v>66500</v>
      </c>
      <c r="F49" s="15">
        <v>0</v>
      </c>
      <c r="G49" s="15">
        <v>0</v>
      </c>
      <c r="H49" s="15">
        <f t="shared" si="1"/>
        <v>66500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277400</v>
      </c>
      <c r="D52" s="15">
        <v>0</v>
      </c>
      <c r="E52" s="15">
        <f t="shared" si="0"/>
        <v>277400</v>
      </c>
      <c r="F52" s="15">
        <v>0</v>
      </c>
      <c r="G52" s="15">
        <v>0</v>
      </c>
      <c r="H52" s="15">
        <f t="shared" si="1"/>
        <v>277400</v>
      </c>
    </row>
    <row r="53" spans="1:8" x14ac:dyDescent="0.2">
      <c r="A53" s="48" t="s">
        <v>66</v>
      </c>
      <c r="B53" s="7"/>
      <c r="C53" s="15">
        <f>SUM(C54:C56)</f>
        <v>11041638.560000001</v>
      </c>
      <c r="D53" s="15">
        <f>SUM(D54:D56)</f>
        <v>0</v>
      </c>
      <c r="E53" s="15">
        <f t="shared" si="0"/>
        <v>11041638.560000001</v>
      </c>
      <c r="F53" s="15">
        <f>SUM(F54:F56)</f>
        <v>0</v>
      </c>
      <c r="G53" s="15">
        <f>SUM(G54:G56)</f>
        <v>0</v>
      </c>
      <c r="H53" s="15">
        <f t="shared" si="1"/>
        <v>11041638.560000001</v>
      </c>
    </row>
    <row r="54" spans="1:8" x14ac:dyDescent="0.2">
      <c r="A54" s="49">
        <v>6100</v>
      </c>
      <c r="B54" s="11" t="s">
        <v>108</v>
      </c>
      <c r="C54" s="15">
        <v>10415388.560000001</v>
      </c>
      <c r="D54" s="15">
        <v>0</v>
      </c>
      <c r="E54" s="15">
        <f t="shared" si="0"/>
        <v>10415388.560000001</v>
      </c>
      <c r="F54" s="15">
        <v>0</v>
      </c>
      <c r="G54" s="15">
        <v>0</v>
      </c>
      <c r="H54" s="15">
        <f t="shared" si="1"/>
        <v>10415388.560000001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626250</v>
      </c>
      <c r="D56" s="15">
        <v>0</v>
      </c>
      <c r="E56" s="15">
        <f t="shared" si="0"/>
        <v>626250</v>
      </c>
      <c r="F56" s="15">
        <v>0</v>
      </c>
      <c r="G56" s="15">
        <v>0</v>
      </c>
      <c r="H56" s="15">
        <f t="shared" si="1"/>
        <v>626250</v>
      </c>
    </row>
    <row r="57" spans="1:8" x14ac:dyDescent="0.2">
      <c r="A57" s="48" t="s">
        <v>67</v>
      </c>
      <c r="B57" s="7"/>
      <c r="C57" s="15">
        <f>SUM(C58:C64)</f>
        <v>174462.77</v>
      </c>
      <c r="D57" s="15">
        <f>SUM(D58:D64)</f>
        <v>0</v>
      </c>
      <c r="E57" s="15">
        <f t="shared" si="0"/>
        <v>174462.77</v>
      </c>
      <c r="F57" s="15">
        <f>SUM(F58:F64)</f>
        <v>0</v>
      </c>
      <c r="G57" s="15">
        <f>SUM(G58:G64)</f>
        <v>0</v>
      </c>
      <c r="H57" s="15">
        <f t="shared" si="1"/>
        <v>174462.77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174462.77</v>
      </c>
      <c r="D64" s="15">
        <v>0</v>
      </c>
      <c r="E64" s="15">
        <f t="shared" si="0"/>
        <v>174462.77</v>
      </c>
      <c r="F64" s="15">
        <v>0</v>
      </c>
      <c r="G64" s="15">
        <v>0</v>
      </c>
      <c r="H64" s="15">
        <f t="shared" si="1"/>
        <v>174462.77</v>
      </c>
    </row>
    <row r="65" spans="1:8" x14ac:dyDescent="0.2">
      <c r="A65" s="48" t="s">
        <v>68</v>
      </c>
      <c r="B65" s="7"/>
      <c r="C65" s="15">
        <f>SUM(C66:C68)</f>
        <v>25000</v>
      </c>
      <c r="D65" s="15">
        <f>SUM(D66:D68)</f>
        <v>0</v>
      </c>
      <c r="E65" s="15">
        <f t="shared" si="0"/>
        <v>25000</v>
      </c>
      <c r="F65" s="15">
        <f>SUM(F66:F68)</f>
        <v>0</v>
      </c>
      <c r="G65" s="15">
        <f>SUM(G66:G68)</f>
        <v>0</v>
      </c>
      <c r="H65" s="15">
        <f t="shared" si="1"/>
        <v>25000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25000</v>
      </c>
      <c r="D68" s="15">
        <v>0</v>
      </c>
      <c r="E68" s="15">
        <f t="shared" si="0"/>
        <v>25000</v>
      </c>
      <c r="F68" s="15">
        <v>0</v>
      </c>
      <c r="G68" s="15">
        <v>0</v>
      </c>
      <c r="H68" s="15">
        <f t="shared" si="1"/>
        <v>25000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62959767.440000005</v>
      </c>
      <c r="D77" s="17">
        <f t="shared" si="4"/>
        <v>0</v>
      </c>
      <c r="E77" s="17">
        <f t="shared" si="4"/>
        <v>62959767.440000005</v>
      </c>
      <c r="F77" s="17">
        <f t="shared" si="4"/>
        <v>12842675.050000001</v>
      </c>
      <c r="G77" s="17">
        <f t="shared" si="4"/>
        <v>9445782.5</v>
      </c>
      <c r="H77" s="17">
        <f t="shared" si="4"/>
        <v>50117092.390000008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51222162.880000003</v>
      </c>
      <c r="D6" s="50">
        <v>0</v>
      </c>
      <c r="E6" s="50">
        <f>C6+D6</f>
        <v>51222162.880000003</v>
      </c>
      <c r="F6" s="50">
        <v>12799069.07</v>
      </c>
      <c r="G6" s="50">
        <v>9445782.5</v>
      </c>
      <c r="H6" s="50">
        <f>E6-F6</f>
        <v>38423093.810000002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11737604.560000001</v>
      </c>
      <c r="D8" s="50">
        <v>0</v>
      </c>
      <c r="E8" s="50">
        <f>C8+D8</f>
        <v>11737604.560000001</v>
      </c>
      <c r="F8" s="50">
        <v>43605.98</v>
      </c>
      <c r="G8" s="50">
        <v>0</v>
      </c>
      <c r="H8" s="50">
        <f>E8-F8</f>
        <v>11693998.58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62959767.440000005</v>
      </c>
      <c r="D16" s="17">
        <f>SUM(D6+D8+D10+D12+D14)</f>
        <v>0</v>
      </c>
      <c r="E16" s="17">
        <f>SUM(E6+E8+E10+E12+E14)</f>
        <v>62959767.440000005</v>
      </c>
      <c r="F16" s="17">
        <f t="shared" ref="F16:H16" si="0">SUM(F6+F8+F10+F12+F14)</f>
        <v>12842675.050000001</v>
      </c>
      <c r="G16" s="17">
        <f t="shared" si="0"/>
        <v>9445782.5</v>
      </c>
      <c r="H16" s="17">
        <f t="shared" si="0"/>
        <v>50117092.390000001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opLeftCell="A13" workbookViewId="0">
      <selection activeCell="A30" sqref="A30:J3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153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310315.27</v>
      </c>
      <c r="D7" s="15">
        <v>0</v>
      </c>
      <c r="E7" s="15">
        <f>C7+D7</f>
        <v>310315.27</v>
      </c>
      <c r="F7" s="15">
        <v>33119.230000000003</v>
      </c>
      <c r="G7" s="15">
        <v>29100.06</v>
      </c>
      <c r="H7" s="15">
        <f>E7-F7</f>
        <v>277196.04000000004</v>
      </c>
    </row>
    <row r="8" spans="1:8" x14ac:dyDescent="0.2">
      <c r="A8" s="4" t="s">
        <v>131</v>
      </c>
      <c r="B8" s="22"/>
      <c r="C8" s="15">
        <v>8711042.3599999994</v>
      </c>
      <c r="D8" s="15">
        <v>0</v>
      </c>
      <c r="E8" s="15">
        <f t="shared" ref="E8:E13" si="0">C8+D8</f>
        <v>8711042.3599999994</v>
      </c>
      <c r="F8" s="15">
        <v>2698542.91</v>
      </c>
      <c r="G8" s="15">
        <v>2363986.9300000002</v>
      </c>
      <c r="H8" s="15">
        <f t="shared" ref="H8:H13" si="1">E8-F8</f>
        <v>6012499.4499999993</v>
      </c>
    </row>
    <row r="9" spans="1:8" x14ac:dyDescent="0.2">
      <c r="A9" s="4" t="s">
        <v>132</v>
      </c>
      <c r="B9" s="22"/>
      <c r="C9" s="15">
        <v>628904.34</v>
      </c>
      <c r="D9" s="15">
        <v>0</v>
      </c>
      <c r="E9" s="15">
        <f t="shared" si="0"/>
        <v>628904.34</v>
      </c>
      <c r="F9" s="15">
        <v>115923.82</v>
      </c>
      <c r="G9" s="15">
        <v>99028.160000000003</v>
      </c>
      <c r="H9" s="15">
        <f t="shared" si="1"/>
        <v>512980.51999999996</v>
      </c>
    </row>
    <row r="10" spans="1:8" x14ac:dyDescent="0.2">
      <c r="A10" s="4" t="s">
        <v>133</v>
      </c>
      <c r="B10" s="22"/>
      <c r="C10" s="15">
        <v>2084025.23</v>
      </c>
      <c r="D10" s="15">
        <v>0</v>
      </c>
      <c r="E10" s="15">
        <f t="shared" si="0"/>
        <v>2084025.23</v>
      </c>
      <c r="F10" s="15">
        <v>557470.35</v>
      </c>
      <c r="G10" s="15">
        <v>556770.31999999995</v>
      </c>
      <c r="H10" s="15">
        <f t="shared" si="1"/>
        <v>1526554.88</v>
      </c>
    </row>
    <row r="11" spans="1:8" x14ac:dyDescent="0.2">
      <c r="A11" s="4" t="s">
        <v>134</v>
      </c>
      <c r="B11" s="22"/>
      <c r="C11" s="15">
        <v>1642069</v>
      </c>
      <c r="D11" s="15">
        <v>0</v>
      </c>
      <c r="E11" s="15">
        <f t="shared" si="0"/>
        <v>1642069</v>
      </c>
      <c r="F11" s="15">
        <v>242472.78</v>
      </c>
      <c r="G11" s="15">
        <v>221227.8</v>
      </c>
      <c r="H11" s="15">
        <f t="shared" si="1"/>
        <v>1399596.22</v>
      </c>
    </row>
    <row r="12" spans="1:8" x14ac:dyDescent="0.2">
      <c r="A12" s="4" t="s">
        <v>135</v>
      </c>
      <c r="B12" s="22"/>
      <c r="C12" s="15">
        <v>358927.12</v>
      </c>
      <c r="D12" s="15">
        <v>0</v>
      </c>
      <c r="E12" s="15">
        <f t="shared" si="0"/>
        <v>358927.12</v>
      </c>
      <c r="F12" s="15">
        <v>50400</v>
      </c>
      <c r="G12" s="15">
        <v>50400</v>
      </c>
      <c r="H12" s="15">
        <f t="shared" si="1"/>
        <v>308527.12</v>
      </c>
    </row>
    <row r="13" spans="1:8" x14ac:dyDescent="0.2">
      <c r="A13" s="4" t="s">
        <v>136</v>
      </c>
      <c r="B13" s="22"/>
      <c r="C13" s="15">
        <v>173987.4</v>
      </c>
      <c r="D13" s="15">
        <v>0</v>
      </c>
      <c r="E13" s="15">
        <f t="shared" si="0"/>
        <v>173987.4</v>
      </c>
      <c r="F13" s="15">
        <v>28520.06</v>
      </c>
      <c r="G13" s="15">
        <v>28520.06</v>
      </c>
      <c r="H13" s="15">
        <f t="shared" si="1"/>
        <v>145467.34</v>
      </c>
    </row>
    <row r="14" spans="1:8" x14ac:dyDescent="0.2">
      <c r="A14" s="4" t="s">
        <v>137</v>
      </c>
      <c r="B14" s="22"/>
      <c r="C14" s="15">
        <v>1491768.84</v>
      </c>
      <c r="D14" s="15">
        <v>0</v>
      </c>
      <c r="E14" s="15">
        <f t="shared" ref="E14" si="2">C14+D14</f>
        <v>1491768.84</v>
      </c>
      <c r="F14" s="15">
        <v>193606.9</v>
      </c>
      <c r="G14" s="15">
        <v>66310.47</v>
      </c>
      <c r="H14" s="15">
        <f t="shared" ref="H14" si="3">E14-F14</f>
        <v>1298161.9400000002</v>
      </c>
    </row>
    <row r="15" spans="1:8" x14ac:dyDescent="0.2">
      <c r="A15" s="4" t="s">
        <v>138</v>
      </c>
      <c r="B15" s="22"/>
      <c r="C15" s="15">
        <v>4866771.3099999996</v>
      </c>
      <c r="D15" s="15">
        <v>0</v>
      </c>
      <c r="E15" s="15">
        <f t="shared" ref="E15" si="4">C15+D15</f>
        <v>4866771.3099999996</v>
      </c>
      <c r="F15" s="15">
        <v>659370.88</v>
      </c>
      <c r="G15" s="15">
        <v>599250.07999999996</v>
      </c>
      <c r="H15" s="15">
        <f t="shared" ref="H15" si="5">E15-F15</f>
        <v>4207400.43</v>
      </c>
    </row>
    <row r="16" spans="1:8" x14ac:dyDescent="0.2">
      <c r="A16" s="4" t="s">
        <v>139</v>
      </c>
      <c r="B16" s="22"/>
      <c r="C16" s="15">
        <v>1066196.74</v>
      </c>
      <c r="D16" s="15">
        <v>0</v>
      </c>
      <c r="E16" s="15">
        <f t="shared" ref="E16" si="6">C16+D16</f>
        <v>1066196.74</v>
      </c>
      <c r="F16" s="15">
        <v>129342.3</v>
      </c>
      <c r="G16" s="15">
        <v>127557.1</v>
      </c>
      <c r="H16" s="15">
        <f t="shared" ref="H16" si="7">E16-F16</f>
        <v>936854.44</v>
      </c>
    </row>
    <row r="17" spans="1:8" x14ac:dyDescent="0.2">
      <c r="A17" s="4" t="s">
        <v>140</v>
      </c>
      <c r="B17" s="22"/>
      <c r="C17" s="15">
        <v>6563272.8799999999</v>
      </c>
      <c r="D17" s="15">
        <v>0</v>
      </c>
      <c r="E17" s="15">
        <f t="shared" ref="E17" si="8">C17+D17</f>
        <v>6563272.8799999999</v>
      </c>
      <c r="F17" s="15">
        <v>1489885.21</v>
      </c>
      <c r="G17" s="15">
        <v>1428950.26</v>
      </c>
      <c r="H17" s="15">
        <f t="shared" ref="H17" si="9">E17-F17</f>
        <v>5073387.67</v>
      </c>
    </row>
    <row r="18" spans="1:8" x14ac:dyDescent="0.2">
      <c r="A18" s="4" t="s">
        <v>141</v>
      </c>
      <c r="B18" s="22"/>
      <c r="C18" s="15">
        <v>14621464.26</v>
      </c>
      <c r="D18" s="15">
        <v>0</v>
      </c>
      <c r="E18" s="15">
        <f t="shared" ref="E18" si="10">C18+D18</f>
        <v>14621464.26</v>
      </c>
      <c r="F18" s="15">
        <v>530347.42000000004</v>
      </c>
      <c r="G18" s="15">
        <v>365578.81</v>
      </c>
      <c r="H18" s="15">
        <f t="shared" ref="H18" si="11">E18-F18</f>
        <v>14091116.84</v>
      </c>
    </row>
    <row r="19" spans="1:8" x14ac:dyDescent="0.2">
      <c r="A19" s="4" t="s">
        <v>142</v>
      </c>
      <c r="B19" s="22"/>
      <c r="C19" s="15">
        <v>854369.39</v>
      </c>
      <c r="D19" s="15">
        <v>0</v>
      </c>
      <c r="E19" s="15">
        <f t="shared" ref="E19" si="12">C19+D19</f>
        <v>854369.39</v>
      </c>
      <c r="F19" s="15">
        <v>126726.24</v>
      </c>
      <c r="G19" s="15">
        <v>126726.24</v>
      </c>
      <c r="H19" s="15">
        <f t="shared" ref="H19" si="13">E19-F19</f>
        <v>727643.15</v>
      </c>
    </row>
    <row r="20" spans="1:8" x14ac:dyDescent="0.2">
      <c r="A20" s="4" t="s">
        <v>143</v>
      </c>
      <c r="B20" s="22"/>
      <c r="C20" s="15">
        <v>8857067.6400000006</v>
      </c>
      <c r="D20" s="15">
        <v>0</v>
      </c>
      <c r="E20" s="15">
        <f t="shared" ref="E20" si="14">C20+D20</f>
        <v>8857067.6400000006</v>
      </c>
      <c r="F20" s="15">
        <v>2554216.5699999998</v>
      </c>
      <c r="G20" s="15">
        <v>1711100.3</v>
      </c>
      <c r="H20" s="15">
        <f t="shared" ref="H20" si="15">E20-F20</f>
        <v>6302851.0700000003</v>
      </c>
    </row>
    <row r="21" spans="1:8" x14ac:dyDescent="0.2">
      <c r="A21" s="4" t="s">
        <v>144</v>
      </c>
      <c r="B21" s="22"/>
      <c r="C21" s="15">
        <v>673947.24</v>
      </c>
      <c r="D21" s="15">
        <v>0</v>
      </c>
      <c r="E21" s="15">
        <f t="shared" ref="E21" si="16">C21+D21</f>
        <v>673947.24</v>
      </c>
      <c r="F21" s="15">
        <v>123358.36</v>
      </c>
      <c r="G21" s="15">
        <v>115257.08</v>
      </c>
      <c r="H21" s="15">
        <f t="shared" ref="H21" si="17">E21-F21</f>
        <v>550588.88</v>
      </c>
    </row>
    <row r="22" spans="1:8" x14ac:dyDescent="0.2">
      <c r="A22" s="4" t="s">
        <v>145</v>
      </c>
      <c r="B22" s="22"/>
      <c r="C22" s="15">
        <v>1431171</v>
      </c>
      <c r="D22" s="15">
        <v>0</v>
      </c>
      <c r="E22" s="15">
        <f t="shared" ref="E22" si="18">C22+D22</f>
        <v>1431171</v>
      </c>
      <c r="F22" s="15">
        <v>164675.78</v>
      </c>
      <c r="G22" s="15">
        <v>157046.32999999999</v>
      </c>
      <c r="H22" s="15">
        <f t="shared" ref="H22" si="19">E22-F22</f>
        <v>1266495.22</v>
      </c>
    </row>
    <row r="23" spans="1:8" x14ac:dyDescent="0.2">
      <c r="A23" s="4" t="s">
        <v>146</v>
      </c>
      <c r="B23" s="22"/>
      <c r="C23" s="15">
        <v>1556719</v>
      </c>
      <c r="D23" s="15">
        <v>0</v>
      </c>
      <c r="E23" s="15">
        <f t="shared" ref="E23" si="20">C23+D23</f>
        <v>1556719</v>
      </c>
      <c r="F23" s="15">
        <v>113809.05</v>
      </c>
      <c r="G23" s="15">
        <v>113809.05</v>
      </c>
      <c r="H23" s="15">
        <f t="shared" ref="H23" si="21">E23-F23</f>
        <v>1442909.95</v>
      </c>
    </row>
    <row r="24" spans="1:8" x14ac:dyDescent="0.2">
      <c r="A24" s="4" t="s">
        <v>20</v>
      </c>
      <c r="B24" s="22"/>
      <c r="C24" s="15">
        <v>945268.86</v>
      </c>
      <c r="D24" s="15">
        <v>0</v>
      </c>
      <c r="E24" s="15">
        <f t="shared" ref="E24" si="22">C24+D24</f>
        <v>945268.86</v>
      </c>
      <c r="F24" s="15">
        <v>789630.07</v>
      </c>
      <c r="G24" s="15">
        <v>99604.08</v>
      </c>
      <c r="H24" s="15">
        <f t="shared" ref="H24" si="23">E24-F24</f>
        <v>155638.79000000004</v>
      </c>
    </row>
    <row r="25" spans="1:8" x14ac:dyDescent="0.2">
      <c r="A25" s="4" t="s">
        <v>147</v>
      </c>
      <c r="B25" s="22"/>
      <c r="C25" s="15">
        <v>772300.39</v>
      </c>
      <c r="D25" s="15">
        <v>0</v>
      </c>
      <c r="E25" s="15">
        <f t="shared" ref="E25" si="24">C25+D25</f>
        <v>772300.39</v>
      </c>
      <c r="F25" s="15">
        <v>1079437.17</v>
      </c>
      <c r="G25" s="15">
        <v>104837.21</v>
      </c>
      <c r="H25" s="15">
        <f t="shared" ref="H25" si="25">E25-F25</f>
        <v>-307136.77999999991</v>
      </c>
    </row>
    <row r="26" spans="1:8" x14ac:dyDescent="0.2">
      <c r="A26" s="4" t="s">
        <v>148</v>
      </c>
      <c r="B26" s="22"/>
      <c r="C26" s="15">
        <v>320611.40000000002</v>
      </c>
      <c r="D26" s="15">
        <v>0</v>
      </c>
      <c r="E26" s="15">
        <f t="shared" ref="E26" si="26">C26+D26</f>
        <v>320611.40000000002</v>
      </c>
      <c r="F26" s="15">
        <v>0</v>
      </c>
      <c r="G26" s="15">
        <v>0</v>
      </c>
      <c r="H26" s="15">
        <f t="shared" ref="H26" si="27">E26-F26</f>
        <v>320611.40000000002</v>
      </c>
    </row>
    <row r="27" spans="1:8" x14ac:dyDescent="0.2">
      <c r="A27" s="4" t="s">
        <v>149</v>
      </c>
      <c r="B27" s="22"/>
      <c r="C27" s="15">
        <v>436857.41</v>
      </c>
      <c r="D27" s="15">
        <v>0</v>
      </c>
      <c r="E27" s="15">
        <f t="shared" ref="E27" si="28">C27+D27</f>
        <v>436857.41</v>
      </c>
      <c r="F27" s="15">
        <v>53256.18</v>
      </c>
      <c r="G27" s="15">
        <v>53256.18</v>
      </c>
      <c r="H27" s="15">
        <f t="shared" ref="H27" si="29">E27-F27</f>
        <v>383601.23</v>
      </c>
    </row>
    <row r="28" spans="1:8" x14ac:dyDescent="0.2">
      <c r="A28" s="4" t="s">
        <v>150</v>
      </c>
      <c r="B28" s="22"/>
      <c r="C28" s="15">
        <v>3441511.08</v>
      </c>
      <c r="D28" s="15">
        <v>0</v>
      </c>
      <c r="E28" s="15">
        <f t="shared" ref="E28" si="30">C28+D28</f>
        <v>3441511.08</v>
      </c>
      <c r="F28" s="15">
        <v>973064.64</v>
      </c>
      <c r="G28" s="15">
        <v>918648.64</v>
      </c>
      <c r="H28" s="15">
        <f t="shared" ref="H28" si="31">E28-F28</f>
        <v>2468446.44</v>
      </c>
    </row>
    <row r="29" spans="1:8" x14ac:dyDescent="0.2">
      <c r="A29" s="4" t="s">
        <v>151</v>
      </c>
      <c r="B29" s="22"/>
      <c r="C29" s="15">
        <v>993040</v>
      </c>
      <c r="D29" s="15">
        <v>0</v>
      </c>
      <c r="E29" s="15">
        <f t="shared" ref="E29" si="32">C29+D29</f>
        <v>993040</v>
      </c>
      <c r="F29" s="15">
        <v>111590.9</v>
      </c>
      <c r="G29" s="15">
        <v>84909.11</v>
      </c>
      <c r="H29" s="15">
        <f t="shared" ref="H29" si="33">E29-F29</f>
        <v>881449.1</v>
      </c>
    </row>
    <row r="30" spans="1:8" x14ac:dyDescent="0.2">
      <c r="A30" s="4" t="s">
        <v>152</v>
      </c>
      <c r="B30" s="22"/>
      <c r="C30" s="15">
        <v>158159.28</v>
      </c>
      <c r="D30" s="15">
        <v>0</v>
      </c>
      <c r="E30" s="15">
        <f t="shared" ref="E30" si="34">C30+D30</f>
        <v>158159.28</v>
      </c>
      <c r="F30" s="15">
        <v>23908.23</v>
      </c>
      <c r="G30" s="15">
        <v>23908.23</v>
      </c>
      <c r="H30" s="15">
        <f t="shared" ref="H30" si="35">E30-F30</f>
        <v>134251.04999999999</v>
      </c>
    </row>
    <row r="31" spans="1:8" x14ac:dyDescent="0.2">
      <c r="A31" s="4"/>
      <c r="B31" s="22"/>
      <c r="C31" s="15"/>
      <c r="D31" s="15"/>
      <c r="E31" s="15"/>
      <c r="F31" s="15"/>
      <c r="G31" s="15"/>
      <c r="H31" s="15"/>
    </row>
    <row r="32" spans="1:8" x14ac:dyDescent="0.2">
      <c r="A32" s="4"/>
      <c r="B32" s="25"/>
      <c r="C32" s="16"/>
      <c r="D32" s="16"/>
      <c r="E32" s="16"/>
      <c r="F32" s="16"/>
      <c r="G32" s="16"/>
      <c r="H32" s="16"/>
    </row>
    <row r="33" spans="1:8" x14ac:dyDescent="0.2">
      <c r="A33" s="26"/>
      <c r="B33" s="47" t="s">
        <v>53</v>
      </c>
      <c r="C33" s="23">
        <f t="shared" ref="C33:H33" si="36">SUM(C7:C32)</f>
        <v>62959767.43999999</v>
      </c>
      <c r="D33" s="23">
        <f t="shared" si="36"/>
        <v>0</v>
      </c>
      <c r="E33" s="23">
        <f t="shared" si="36"/>
        <v>62959767.43999999</v>
      </c>
      <c r="F33" s="23">
        <f t="shared" si="36"/>
        <v>12842675.050000001</v>
      </c>
      <c r="G33" s="23">
        <f t="shared" si="36"/>
        <v>9445782.5</v>
      </c>
      <c r="H33" s="23">
        <f t="shared" si="36"/>
        <v>50117092.389999993</v>
      </c>
    </row>
    <row r="36" spans="1:8" ht="45" customHeight="1" x14ac:dyDescent="0.2">
      <c r="A36" s="52" t="s">
        <v>154</v>
      </c>
      <c r="B36" s="53"/>
      <c r="C36" s="53"/>
      <c r="D36" s="53"/>
      <c r="E36" s="53"/>
      <c r="F36" s="53"/>
      <c r="G36" s="53"/>
      <c r="H36" s="54"/>
    </row>
    <row r="38" spans="1:8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2.5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x14ac:dyDescent="0.2">
      <c r="A42" s="4" t="s">
        <v>8</v>
      </c>
      <c r="B42" s="2"/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 t="s">
        <v>9</v>
      </c>
      <c r="B43" s="2"/>
      <c r="C43" s="34">
        <v>0</v>
      </c>
      <c r="D43" s="34">
        <v>0</v>
      </c>
      <c r="E43" s="34">
        <f t="shared" ref="E43:E45" si="37">C43+D43</f>
        <v>0</v>
      </c>
      <c r="F43" s="34">
        <v>0</v>
      </c>
      <c r="G43" s="34">
        <v>0</v>
      </c>
      <c r="H43" s="34">
        <f t="shared" ref="H43:H45" si="38">E43-F43</f>
        <v>0</v>
      </c>
    </row>
    <row r="44" spans="1:8" x14ac:dyDescent="0.2">
      <c r="A44" s="4" t="s">
        <v>10</v>
      </c>
      <c r="B44" s="2"/>
      <c r="C44" s="34">
        <v>0</v>
      </c>
      <c r="D44" s="34">
        <v>0</v>
      </c>
      <c r="E44" s="34">
        <f t="shared" si="37"/>
        <v>0</v>
      </c>
      <c r="F44" s="34">
        <v>0</v>
      </c>
      <c r="G44" s="34">
        <v>0</v>
      </c>
      <c r="H44" s="34">
        <f t="shared" si="38"/>
        <v>0</v>
      </c>
    </row>
    <row r="45" spans="1:8" x14ac:dyDescent="0.2">
      <c r="A45" s="4" t="s">
        <v>11</v>
      </c>
      <c r="B45" s="2"/>
      <c r="C45" s="34">
        <v>0</v>
      </c>
      <c r="D45" s="34">
        <v>0</v>
      </c>
      <c r="E45" s="34">
        <f t="shared" si="37"/>
        <v>0</v>
      </c>
      <c r="F45" s="34">
        <v>0</v>
      </c>
      <c r="G45" s="34">
        <v>0</v>
      </c>
      <c r="H45" s="34">
        <f t="shared" si="38"/>
        <v>0</v>
      </c>
    </row>
    <row r="46" spans="1:8" x14ac:dyDescent="0.2">
      <c r="A46" s="4"/>
      <c r="B46" s="2"/>
      <c r="C46" s="35"/>
      <c r="D46" s="35"/>
      <c r="E46" s="35"/>
      <c r="F46" s="35"/>
      <c r="G46" s="35"/>
      <c r="H46" s="35"/>
    </row>
    <row r="47" spans="1:8" x14ac:dyDescent="0.2">
      <c r="A47" s="26"/>
      <c r="B47" s="47" t="s">
        <v>53</v>
      </c>
      <c r="C47" s="23">
        <f>SUM(C42:C46)</f>
        <v>0</v>
      </c>
      <c r="D47" s="23">
        <f>SUM(D42:D46)</f>
        <v>0</v>
      </c>
      <c r="E47" s="23">
        <f>SUM(E42:E45)</f>
        <v>0</v>
      </c>
      <c r="F47" s="23">
        <f>SUM(F42:F45)</f>
        <v>0</v>
      </c>
      <c r="G47" s="23">
        <f>SUM(G42:G45)</f>
        <v>0</v>
      </c>
      <c r="H47" s="23">
        <f>SUM(H42:H45)</f>
        <v>0</v>
      </c>
    </row>
    <row r="50" spans="1:8" ht="45" customHeight="1" x14ac:dyDescent="0.2">
      <c r="A50" s="52" t="s">
        <v>155</v>
      </c>
      <c r="B50" s="53"/>
      <c r="C50" s="53"/>
      <c r="D50" s="53"/>
      <c r="E50" s="53"/>
      <c r="F50" s="53"/>
      <c r="G50" s="53"/>
      <c r="H50" s="54"/>
    </row>
    <row r="51" spans="1:8" x14ac:dyDescent="0.2">
      <c r="A51" s="57" t="s">
        <v>54</v>
      </c>
      <c r="B51" s="58"/>
      <c r="C51" s="52" t="s">
        <v>60</v>
      </c>
      <c r="D51" s="53"/>
      <c r="E51" s="53"/>
      <c r="F51" s="53"/>
      <c r="G51" s="54"/>
      <c r="H51" s="55" t="s">
        <v>59</v>
      </c>
    </row>
    <row r="52" spans="1:8" ht="22.5" x14ac:dyDescent="0.2">
      <c r="A52" s="59"/>
      <c r="B52" s="60"/>
      <c r="C52" s="9" t="s">
        <v>55</v>
      </c>
      <c r="D52" s="9" t="s">
        <v>125</v>
      </c>
      <c r="E52" s="9" t="s">
        <v>56</v>
      </c>
      <c r="F52" s="9" t="s">
        <v>57</v>
      </c>
      <c r="G52" s="9" t="s">
        <v>58</v>
      </c>
      <c r="H52" s="56"/>
    </row>
    <row r="53" spans="1:8" x14ac:dyDescent="0.2">
      <c r="A53" s="61"/>
      <c r="B53" s="62"/>
      <c r="C53" s="10">
        <v>1</v>
      </c>
      <c r="D53" s="10">
        <v>2</v>
      </c>
      <c r="E53" s="10" t="s">
        <v>126</v>
      </c>
      <c r="F53" s="10">
        <v>4</v>
      </c>
      <c r="G53" s="10">
        <v>5</v>
      </c>
      <c r="H53" s="10" t="s">
        <v>127</v>
      </c>
    </row>
    <row r="54" spans="1:8" x14ac:dyDescent="0.2">
      <c r="A54" s="28"/>
      <c r="B54" s="29"/>
      <c r="C54" s="33"/>
      <c r="D54" s="33"/>
      <c r="E54" s="33"/>
      <c r="F54" s="33"/>
      <c r="G54" s="33"/>
      <c r="H54" s="33"/>
    </row>
    <row r="55" spans="1:8" ht="22.5" x14ac:dyDescent="0.2">
      <c r="A55" s="4"/>
      <c r="B55" s="31" t="s">
        <v>13</v>
      </c>
      <c r="C55" s="34">
        <v>0</v>
      </c>
      <c r="D55" s="34">
        <v>0</v>
      </c>
      <c r="E55" s="34">
        <f>C55+D55</f>
        <v>0</v>
      </c>
      <c r="F55" s="34">
        <v>0</v>
      </c>
      <c r="G55" s="34">
        <v>0</v>
      </c>
      <c r="H55" s="34">
        <f>E55-F55</f>
        <v>0</v>
      </c>
    </row>
    <row r="56" spans="1:8" x14ac:dyDescent="0.2">
      <c r="A56" s="4"/>
      <c r="B56" s="31"/>
      <c r="C56" s="34"/>
      <c r="D56" s="34"/>
      <c r="E56" s="34"/>
      <c r="F56" s="34"/>
      <c r="G56" s="34"/>
      <c r="H56" s="34"/>
    </row>
    <row r="57" spans="1:8" x14ac:dyDescent="0.2">
      <c r="A57" s="4"/>
      <c r="B57" s="31" t="s">
        <v>12</v>
      </c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/>
      <c r="B58" s="31"/>
      <c r="C58" s="34"/>
      <c r="D58" s="34"/>
      <c r="E58" s="34"/>
      <c r="F58" s="34"/>
      <c r="G58" s="34"/>
      <c r="H58" s="34"/>
    </row>
    <row r="59" spans="1:8" ht="22.5" x14ac:dyDescent="0.2">
      <c r="A59" s="4"/>
      <c r="B59" s="31" t="s">
        <v>14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4"/>
      <c r="B60" s="31"/>
      <c r="C60" s="34"/>
      <c r="D60" s="34"/>
      <c r="E60" s="34"/>
      <c r="F60" s="34"/>
      <c r="G60" s="34"/>
      <c r="H60" s="34"/>
    </row>
    <row r="61" spans="1:8" ht="22.5" x14ac:dyDescent="0.2">
      <c r="A61" s="4"/>
      <c r="B61" s="31" t="s">
        <v>26</v>
      </c>
      <c r="C61" s="34">
        <v>0</v>
      </c>
      <c r="D61" s="34">
        <v>0</v>
      </c>
      <c r="E61" s="34">
        <f>C61+D61</f>
        <v>0</v>
      </c>
      <c r="F61" s="34">
        <v>0</v>
      </c>
      <c r="G61" s="34">
        <v>0</v>
      </c>
      <c r="H61" s="34">
        <f>E61-F61</f>
        <v>0</v>
      </c>
    </row>
    <row r="62" spans="1:8" x14ac:dyDescent="0.2">
      <c r="A62" s="4"/>
      <c r="B62" s="31"/>
      <c r="C62" s="34"/>
      <c r="D62" s="34"/>
      <c r="E62" s="34"/>
      <c r="F62" s="34"/>
      <c r="G62" s="34"/>
      <c r="H62" s="34"/>
    </row>
    <row r="63" spans="1:8" ht="22.5" x14ac:dyDescent="0.2">
      <c r="A63" s="4"/>
      <c r="B63" s="31" t="s">
        <v>27</v>
      </c>
      <c r="C63" s="34">
        <v>0</v>
      </c>
      <c r="D63" s="34">
        <v>0</v>
      </c>
      <c r="E63" s="34">
        <f>C63+D63</f>
        <v>0</v>
      </c>
      <c r="F63" s="34">
        <v>0</v>
      </c>
      <c r="G63" s="34">
        <v>0</v>
      </c>
      <c r="H63" s="34">
        <f>E63-F63</f>
        <v>0</v>
      </c>
    </row>
    <row r="64" spans="1:8" x14ac:dyDescent="0.2">
      <c r="A64" s="4"/>
      <c r="B64" s="31"/>
      <c r="C64" s="34"/>
      <c r="D64" s="34"/>
      <c r="E64" s="34"/>
      <c r="F64" s="34"/>
      <c r="G64" s="34"/>
      <c r="H64" s="34"/>
    </row>
    <row r="65" spans="1:8" ht="22.5" x14ac:dyDescent="0.2">
      <c r="A65" s="4"/>
      <c r="B65" s="31" t="s">
        <v>34</v>
      </c>
      <c r="C65" s="34">
        <v>0</v>
      </c>
      <c r="D65" s="34">
        <v>0</v>
      </c>
      <c r="E65" s="34">
        <f>C65+D65</f>
        <v>0</v>
      </c>
      <c r="F65" s="34">
        <v>0</v>
      </c>
      <c r="G65" s="34">
        <v>0</v>
      </c>
      <c r="H65" s="34">
        <f>E65-F65</f>
        <v>0</v>
      </c>
    </row>
    <row r="66" spans="1:8" x14ac:dyDescent="0.2">
      <c r="A66" s="4"/>
      <c r="B66" s="31"/>
      <c r="C66" s="34"/>
      <c r="D66" s="34"/>
      <c r="E66" s="34"/>
      <c r="F66" s="34"/>
      <c r="G66" s="34"/>
      <c r="H66" s="34"/>
    </row>
    <row r="67" spans="1:8" x14ac:dyDescent="0.2">
      <c r="A67" s="4"/>
      <c r="B67" s="31" t="s">
        <v>15</v>
      </c>
      <c r="C67" s="34">
        <v>0</v>
      </c>
      <c r="D67" s="34">
        <v>0</v>
      </c>
      <c r="E67" s="34">
        <f>C67+D67</f>
        <v>0</v>
      </c>
      <c r="F67" s="34">
        <v>0</v>
      </c>
      <c r="G67" s="34">
        <v>0</v>
      </c>
      <c r="H67" s="34">
        <f>E67-F67</f>
        <v>0</v>
      </c>
    </row>
    <row r="68" spans="1:8" x14ac:dyDescent="0.2">
      <c r="A68" s="30"/>
      <c r="B68" s="32"/>
      <c r="C68" s="35"/>
      <c r="D68" s="35"/>
      <c r="E68" s="35"/>
      <c r="F68" s="35"/>
      <c r="G68" s="35"/>
      <c r="H68" s="35"/>
    </row>
    <row r="69" spans="1:8" x14ac:dyDescent="0.2">
      <c r="A69" s="26"/>
      <c r="B69" s="47" t="s">
        <v>53</v>
      </c>
      <c r="C69" s="23">
        <f t="shared" ref="C69:H69" si="39">SUM(C55:C67)</f>
        <v>0</v>
      </c>
      <c r="D69" s="23">
        <f t="shared" si="39"/>
        <v>0</v>
      </c>
      <c r="E69" s="23">
        <f t="shared" si="39"/>
        <v>0</v>
      </c>
      <c r="F69" s="23">
        <f t="shared" si="39"/>
        <v>0</v>
      </c>
      <c r="G69" s="23">
        <f t="shared" si="39"/>
        <v>0</v>
      </c>
      <c r="H69" s="23">
        <f t="shared" si="39"/>
        <v>0</v>
      </c>
    </row>
  </sheetData>
  <sheetProtection formatCells="0" formatColumns="0" formatRows="0" insertRows="0" deleteRows="0" autoFilter="0"/>
  <mergeCells count="12">
    <mergeCell ref="A1:H1"/>
    <mergeCell ref="A3:B5"/>
    <mergeCell ref="A36:H36"/>
    <mergeCell ref="A38:B40"/>
    <mergeCell ref="C3:G3"/>
    <mergeCell ref="H3:H4"/>
    <mergeCell ref="A50:H50"/>
    <mergeCell ref="A51:B53"/>
    <mergeCell ref="C51:G51"/>
    <mergeCell ref="H51:H52"/>
    <mergeCell ref="C38:G38"/>
    <mergeCell ref="H38:H3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156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25600997.640000001</v>
      </c>
      <c r="D6" s="15">
        <f t="shared" si="0"/>
        <v>0</v>
      </c>
      <c r="E6" s="15">
        <f t="shared" si="0"/>
        <v>25600997.640000001</v>
      </c>
      <c r="F6" s="15">
        <f t="shared" si="0"/>
        <v>4889589.0600000005</v>
      </c>
      <c r="G6" s="15">
        <f t="shared" si="0"/>
        <v>4511398.95</v>
      </c>
      <c r="H6" s="15">
        <f t="shared" si="0"/>
        <v>20711408.579999998</v>
      </c>
    </row>
    <row r="7" spans="1:8" x14ac:dyDescent="0.2">
      <c r="A7" s="38"/>
      <c r="B7" s="42" t="s">
        <v>42</v>
      </c>
      <c r="C7" s="15">
        <v>2355181.23</v>
      </c>
      <c r="D7" s="15">
        <v>0</v>
      </c>
      <c r="E7" s="15">
        <f>C7+D7</f>
        <v>2355181.23</v>
      </c>
      <c r="F7" s="15">
        <v>556274.15</v>
      </c>
      <c r="G7" s="15">
        <v>555574.12</v>
      </c>
      <c r="H7" s="15">
        <f>E7-F7</f>
        <v>1798907.08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5681768.3899999997</v>
      </c>
      <c r="D9" s="15">
        <v>0</v>
      </c>
      <c r="E9" s="15">
        <f t="shared" si="1"/>
        <v>5681768.3899999997</v>
      </c>
      <c r="F9" s="15">
        <v>853368.09</v>
      </c>
      <c r="G9" s="15">
        <v>805327.98</v>
      </c>
      <c r="H9" s="15">
        <f t="shared" si="2"/>
        <v>4828400.3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4692308.54</v>
      </c>
      <c r="D11" s="15">
        <v>0</v>
      </c>
      <c r="E11" s="15">
        <f t="shared" si="1"/>
        <v>4692308.54</v>
      </c>
      <c r="F11" s="15">
        <v>659370.88</v>
      </c>
      <c r="G11" s="15">
        <v>599250.07999999996</v>
      </c>
      <c r="H11" s="15">
        <f t="shared" si="2"/>
        <v>4032937.66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4592710.3600000003</v>
      </c>
      <c r="D13" s="15">
        <v>0</v>
      </c>
      <c r="E13" s="15">
        <f t="shared" si="1"/>
        <v>4592710.3600000003</v>
      </c>
      <c r="F13" s="15">
        <v>1108563.77</v>
      </c>
      <c r="G13" s="15">
        <v>1027465.98</v>
      </c>
      <c r="H13" s="15">
        <f t="shared" si="2"/>
        <v>3484146.5900000003</v>
      </c>
    </row>
    <row r="14" spans="1:8" x14ac:dyDescent="0.2">
      <c r="A14" s="38"/>
      <c r="B14" s="42" t="s">
        <v>19</v>
      </c>
      <c r="C14" s="15">
        <v>8279029.1200000001</v>
      </c>
      <c r="D14" s="15">
        <v>0</v>
      </c>
      <c r="E14" s="15">
        <f t="shared" si="1"/>
        <v>8279029.1200000001</v>
      </c>
      <c r="F14" s="15">
        <v>1712012.17</v>
      </c>
      <c r="G14" s="15">
        <v>1523780.79</v>
      </c>
      <c r="H14" s="15">
        <f t="shared" si="2"/>
        <v>6567016.9500000002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36197700.989999995</v>
      </c>
      <c r="D16" s="15">
        <f t="shared" si="3"/>
        <v>0</v>
      </c>
      <c r="E16" s="15">
        <f t="shared" si="3"/>
        <v>36197700.989999995</v>
      </c>
      <c r="F16" s="15">
        <f t="shared" si="3"/>
        <v>6908664.6599999992</v>
      </c>
      <c r="G16" s="15">
        <f t="shared" si="3"/>
        <v>4864562.18</v>
      </c>
      <c r="H16" s="15">
        <f t="shared" si="3"/>
        <v>29289036.329999994</v>
      </c>
    </row>
    <row r="17" spans="1:8" x14ac:dyDescent="0.2">
      <c r="A17" s="38"/>
      <c r="B17" s="42" t="s">
        <v>45</v>
      </c>
      <c r="C17" s="15">
        <v>1787860.2</v>
      </c>
      <c r="D17" s="15">
        <v>0</v>
      </c>
      <c r="E17" s="15">
        <f>C17+D17</f>
        <v>1787860.2</v>
      </c>
      <c r="F17" s="15">
        <v>1128641.1299999999</v>
      </c>
      <c r="G17" s="15">
        <v>598677.49</v>
      </c>
      <c r="H17" s="15">
        <f t="shared" ref="H17:H23" si="4">E17-F17</f>
        <v>659219.07000000007</v>
      </c>
    </row>
    <row r="18" spans="1:8" x14ac:dyDescent="0.2">
      <c r="A18" s="38"/>
      <c r="B18" s="42" t="s">
        <v>28</v>
      </c>
      <c r="C18" s="15">
        <v>23929325.609999999</v>
      </c>
      <c r="D18" s="15">
        <v>0</v>
      </c>
      <c r="E18" s="15">
        <f t="shared" ref="E18:E23" si="5">C18+D18</f>
        <v>23929325.609999999</v>
      </c>
      <c r="F18" s="15">
        <v>2993670.42</v>
      </c>
      <c r="G18" s="15">
        <v>1821704.02</v>
      </c>
      <c r="H18" s="15">
        <f t="shared" si="4"/>
        <v>20935655.189999998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1870118.24</v>
      </c>
      <c r="D20" s="15">
        <v>0</v>
      </c>
      <c r="E20" s="15">
        <f t="shared" si="5"/>
        <v>1870118.24</v>
      </c>
      <c r="F20" s="15">
        <v>272353.7</v>
      </c>
      <c r="G20" s="15">
        <v>263187.40999999997</v>
      </c>
      <c r="H20" s="15">
        <f t="shared" si="4"/>
        <v>1597764.54</v>
      </c>
    </row>
    <row r="21" spans="1:8" x14ac:dyDescent="0.2">
      <c r="A21" s="38"/>
      <c r="B21" s="42" t="s">
        <v>47</v>
      </c>
      <c r="C21" s="15">
        <v>1556719</v>
      </c>
      <c r="D21" s="15">
        <v>0</v>
      </c>
      <c r="E21" s="15">
        <f t="shared" si="5"/>
        <v>1556719</v>
      </c>
      <c r="F21" s="15">
        <v>113809.05</v>
      </c>
      <c r="G21" s="15">
        <v>113809.05</v>
      </c>
      <c r="H21" s="15">
        <f t="shared" si="4"/>
        <v>1442909.95</v>
      </c>
    </row>
    <row r="22" spans="1:8" x14ac:dyDescent="0.2">
      <c r="A22" s="38"/>
      <c r="B22" s="42" t="s">
        <v>48</v>
      </c>
      <c r="C22" s="15">
        <v>4916910</v>
      </c>
      <c r="D22" s="15">
        <v>0</v>
      </c>
      <c r="E22" s="15">
        <f t="shared" si="5"/>
        <v>4916910</v>
      </c>
      <c r="F22" s="15">
        <v>2285153.3199999998</v>
      </c>
      <c r="G22" s="15">
        <v>2056268.21</v>
      </c>
      <c r="H22" s="15">
        <f t="shared" si="4"/>
        <v>2631756.6800000002</v>
      </c>
    </row>
    <row r="23" spans="1:8" x14ac:dyDescent="0.2">
      <c r="A23" s="38"/>
      <c r="B23" s="42" t="s">
        <v>4</v>
      </c>
      <c r="C23" s="15">
        <v>2136767.94</v>
      </c>
      <c r="D23" s="15">
        <v>0</v>
      </c>
      <c r="E23" s="15">
        <f t="shared" si="5"/>
        <v>2136767.94</v>
      </c>
      <c r="F23" s="15">
        <v>115037.04</v>
      </c>
      <c r="G23" s="15">
        <v>10916</v>
      </c>
      <c r="H23" s="15">
        <f t="shared" si="4"/>
        <v>2021730.9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1161068.81</v>
      </c>
      <c r="D25" s="15">
        <f t="shared" si="6"/>
        <v>0</v>
      </c>
      <c r="E25" s="15">
        <f t="shared" si="6"/>
        <v>1161068.81</v>
      </c>
      <c r="F25" s="15">
        <f t="shared" si="6"/>
        <v>1044421.3300000001</v>
      </c>
      <c r="G25" s="15">
        <f t="shared" si="6"/>
        <v>69821.37</v>
      </c>
      <c r="H25" s="15">
        <f t="shared" si="6"/>
        <v>116647.47999999998</v>
      </c>
    </row>
    <row r="26" spans="1:8" x14ac:dyDescent="0.2">
      <c r="A26" s="38"/>
      <c r="B26" s="42" t="s">
        <v>29</v>
      </c>
      <c r="C26" s="15">
        <v>75000</v>
      </c>
      <c r="D26" s="15">
        <v>0</v>
      </c>
      <c r="E26" s="15">
        <f>C26+D26</f>
        <v>75000</v>
      </c>
      <c r="F26" s="15">
        <v>0</v>
      </c>
      <c r="G26" s="15">
        <v>0</v>
      </c>
      <c r="H26" s="15">
        <f t="shared" ref="H26:H34" si="7">E26-F26</f>
        <v>75000</v>
      </c>
    </row>
    <row r="27" spans="1:8" x14ac:dyDescent="0.2">
      <c r="A27" s="38"/>
      <c r="B27" s="42" t="s">
        <v>24</v>
      </c>
      <c r="C27" s="15">
        <v>328600</v>
      </c>
      <c r="D27" s="15">
        <v>0</v>
      </c>
      <c r="E27" s="15">
        <f t="shared" ref="E27:E34" si="8">C27+D27</f>
        <v>328600</v>
      </c>
      <c r="F27" s="15">
        <v>991165.15</v>
      </c>
      <c r="G27" s="15">
        <v>16565.189999999999</v>
      </c>
      <c r="H27" s="15">
        <f t="shared" si="7"/>
        <v>-662565.15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757468.81</v>
      </c>
      <c r="D34" s="15">
        <v>0</v>
      </c>
      <c r="E34" s="15">
        <f t="shared" si="8"/>
        <v>757468.81</v>
      </c>
      <c r="F34" s="15">
        <v>53256.18</v>
      </c>
      <c r="G34" s="15">
        <v>53256.18</v>
      </c>
      <c r="H34" s="15">
        <f t="shared" si="7"/>
        <v>704212.63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62959767.439999998</v>
      </c>
      <c r="D42" s="23">
        <f t="shared" si="12"/>
        <v>0</v>
      </c>
      <c r="E42" s="23">
        <f t="shared" si="12"/>
        <v>62959767.439999998</v>
      </c>
      <c r="F42" s="23">
        <f t="shared" si="12"/>
        <v>12842675.050000001</v>
      </c>
      <c r="G42" s="23">
        <f t="shared" si="12"/>
        <v>9445782.5</v>
      </c>
      <c r="H42" s="23">
        <f t="shared" si="12"/>
        <v>50117092.389999993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keywords>Tesoreria Municipal 2018-2021</cp:keywords>
  <cp:lastModifiedBy>Alfredo</cp:lastModifiedBy>
  <cp:lastPrinted>2018-03-08T21:21:25Z</cp:lastPrinted>
  <dcterms:created xsi:type="dcterms:W3CDTF">2014-02-10T03:37:14Z</dcterms:created>
  <dcterms:modified xsi:type="dcterms:W3CDTF">2021-05-03T15:25:50Z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