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28" i="1"/>
  <c r="I22" i="1"/>
  <c r="I17" i="1"/>
  <c r="I8" i="1"/>
  <c r="F35" i="1"/>
  <c r="I35" i="1" s="1"/>
  <c r="F34" i="1"/>
  <c r="I34" i="1" s="1"/>
  <c r="F33" i="1"/>
  <c r="F32" i="1"/>
  <c r="F30" i="1"/>
  <c r="I30" i="1" s="1"/>
  <c r="F29" i="1"/>
  <c r="I29" i="1" s="1"/>
  <c r="F28" i="1"/>
  <c r="F27" i="1"/>
  <c r="F26" i="1" s="1"/>
  <c r="F25" i="1"/>
  <c r="I25" i="1" s="1"/>
  <c r="F24" i="1"/>
  <c r="F23" i="1" s="1"/>
  <c r="F22" i="1"/>
  <c r="F21" i="1"/>
  <c r="I21" i="1" s="1"/>
  <c r="F20" i="1"/>
  <c r="I20" i="1" s="1"/>
  <c r="F18" i="1"/>
  <c r="I18" i="1" s="1"/>
  <c r="F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F7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I19" i="1" l="1"/>
  <c r="I10" i="1"/>
  <c r="H37" i="1"/>
  <c r="G37" i="1"/>
  <c r="D37" i="1"/>
  <c r="F31" i="1"/>
  <c r="I9" i="1"/>
  <c r="I7" i="1" s="1"/>
  <c r="I24" i="1"/>
  <c r="I23" i="1" s="1"/>
  <c r="F10" i="1"/>
  <c r="F37" i="1" s="1"/>
  <c r="F19" i="1"/>
  <c r="I27" i="1"/>
  <c r="I26" i="1" s="1"/>
  <c r="I32" i="1"/>
  <c r="I31" i="1" s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<sst xmlns="http://schemas.openxmlformats.org/spreadsheetml/2006/main" count="65" uniqueCount="65">
  <si>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</si>
  <si>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</si>
  <si>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</si>
  <si>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</si>
  <si>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</si>
  <si>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</si>
  <si>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</si>
  <si>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</si>
  <si>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</si>
  <si>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</si>
  <si>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</si>
  <si>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</si>
  <si>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</si>
  <si>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</si>
  <si>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</si>
  <si>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</si>
  <si>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</si>
  <si>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</si>
  <si>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</si>
  <si>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</si>
  <si>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</si>
  <si>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</si>
  <si>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</si>
  <si>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</si>
  <si>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</si>
  <si>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</si>
  <si>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</si>
  <si>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</si>
  <si>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</si>
  <si>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</si>
  <si>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</si>
  <si>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</si>
  <si>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</si>
  <si>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</si>
  <si>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</si>
  <si>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</si>
  <si>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</si>
  <si>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</si>
  <si>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</si>
  <si>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</si>
  <si>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</si>
  <si>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</si>
  <si>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</si>
  <si>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</si>
  <si>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</si>
  <si>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</si>
  <si>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</si>
  <si>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</si>
  <si>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</si>
  <si>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</si>
  <si>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</si>
  <si>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</si>
  <si>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</si>
  <si>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</si>
  <si>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</si>
  <si>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</si>
  <si>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</si>
  <si>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</si>
  <si>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</si>
  <si>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</si>
  <si>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</si>
  <si>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</si>
  <si>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</si>
  <si>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</si>
  <si>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SANTA CATARINA, GTO
GASTO POR CATEGORÍA PROGRAMÁTICA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</si>
</sst>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61893570.700000003</v>
      </c>
      <c r="E10" s="18">
        <f>SUM(E11:E18)</f>
        <v>0</v>
      </c>
      <c r="F10" s="18">
        <f t="shared" ref="F10:I10" si="1">SUM(F11:F18)</f>
        <v>61893570.700000003</v>
      </c>
      <c r="G10" s="18">
        <f t="shared" si="1"/>
        <v>12713332.75</v>
      </c>
      <c r="H10" s="18">
        <f t="shared" si="1"/>
        <v>9318225.4000000004</v>
      </c>
      <c r="I10" s="18">
        <f t="shared" si="1"/>
        <v>49180237.950000003</v>
      </c>
    </row>
    <row r="11" spans="1:9" x14ac:dyDescent="0.2">
      <c r="A11" s="27" t="s">
        <v>46</v>
      </c>
      <c r="B11" s="9"/>
      <c r="C11" s="3" t="s">
        <v>4</v>
      </c>
      <c r="D11" s="19">
        <v>52906187.700000003</v>
      </c>
      <c r="E11" s="19">
        <v>0</v>
      </c>
      <c r="F11" s="19">
        <f t="shared" ref="F11:F18" si="2">D11+E11</f>
        <v>52906187.700000003</v>
      </c>
      <c r="G11" s="19">
        <v>12713332.75</v>
      </c>
      <c r="H11" s="19">
        <v>9318225.4000000004</v>
      </c>
      <c r="I11" s="19">
        <f t="shared" ref="I11:I18" si="3">F11-G11</f>
        <v>40192854.950000003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75000</v>
      </c>
      <c r="E13" s="19">
        <v>0</v>
      </c>
      <c r="F13" s="19">
        <f t="shared" si="2"/>
        <v>75000</v>
      </c>
      <c r="G13" s="19">
        <v>0</v>
      </c>
      <c r="H13" s="19">
        <v>0</v>
      </c>
      <c r="I13" s="19">
        <f t="shared" si="3"/>
        <v>75000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8912383</v>
      </c>
      <c r="E18" s="19">
        <v>0</v>
      </c>
      <c r="F18" s="19">
        <f t="shared" si="2"/>
        <v>8912383</v>
      </c>
      <c r="G18" s="19">
        <v>0</v>
      </c>
      <c r="H18" s="19">
        <v>0</v>
      </c>
      <c r="I18" s="19">
        <f t="shared" si="3"/>
        <v>8912383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1066196.74</v>
      </c>
      <c r="E19" s="18">
        <f>SUM(E20:E22)</f>
        <v>0</v>
      </c>
      <c r="F19" s="18">
        <f t="shared" ref="F19:I19" si="4">SUM(F20:F22)</f>
        <v>1066196.74</v>
      </c>
      <c r="G19" s="18">
        <f t="shared" si="4"/>
        <v>129342.3</v>
      </c>
      <c r="H19" s="18">
        <f t="shared" si="4"/>
        <v>127557.1</v>
      </c>
      <c r="I19" s="18">
        <f t="shared" si="4"/>
        <v>936854.44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1066196.74</v>
      </c>
      <c r="E21" s="19">
        <v>0</v>
      </c>
      <c r="F21" s="19">
        <f t="shared" si="5"/>
        <v>1066196.74</v>
      </c>
      <c r="G21" s="19">
        <v>129342.3</v>
      </c>
      <c r="H21" s="19">
        <v>127557.1</v>
      </c>
      <c r="I21" s="19">
        <f t="shared" si="6"/>
        <v>936854.44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62959767.440000005</v>
      </c>
      <c r="E37" s="24">
        <f t="shared" ref="E37:I37" si="16">SUM(E7+E10+E19+E23+E26+E31)</f>
        <v>0</v>
      </c>
      <c r="F37" s="24">
        <f t="shared" si="16"/>
        <v>62959767.440000005</v>
      </c>
      <c r="G37" s="24">
        <f t="shared" si="16"/>
        <v>12842675.050000001</v>
      </c>
      <c r="H37" s="24">
        <f t="shared" si="16"/>
        <v>9445782.5</v>
      </c>
      <c r="I37" s="24">
        <f t="shared" si="16"/>
        <v>50117092.390000001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keywords>Tesoreria Municipal 2018-2021</cp:keywords>
  <cp:lastModifiedBy>Alfredo</cp:lastModifiedBy>
  <cp:lastPrinted>2017-03-30T22:19:49Z</cp:lastPrinted>
  <dcterms:created xsi:type="dcterms:W3CDTF">2012-12-11T21:13:37Z</dcterms:created>
  <dcterms:modified xsi:type="dcterms:W3CDTF">2021-05-03T15:28:49Z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