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61" i="1" l="1"/>
  <c r="G9" i="1"/>
  <c r="K73" i="1" l="1"/>
  <c r="J73" i="1"/>
  <c r="I73" i="1"/>
  <c r="H73" i="1"/>
  <c r="G73" i="1"/>
  <c r="K56" i="1"/>
  <c r="J56" i="1"/>
  <c r="I56" i="1"/>
  <c r="H56" i="1"/>
  <c r="G56" i="1"/>
  <c r="M73" i="1" l="1"/>
  <c r="M61" i="1"/>
  <c r="M56" i="1"/>
  <c r="M9" i="1"/>
  <c r="K75" i="1"/>
  <c r="I75" i="1"/>
  <c r="H75" i="1"/>
  <c r="J75" i="1"/>
  <c r="G75" i="1"/>
  <c r="L73" i="1"/>
  <c r="L61" i="1"/>
  <c r="L56" i="1"/>
  <c r="L9" i="1"/>
  <c r="L75" i="1" l="1"/>
  <c r="M75" i="1"/>
</calcChain>
</file>

<file path=xl/sharedStrings.xml><?xml version="1.0" encoding="utf-8"?>
<sst xmlns="http://schemas.openxmlformats.org/spreadsheetml/2006/main" count="135" uniqueCount="90">
  <si>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</si>
  <si>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</si>
  <si>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</si>
  <si>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</si>
  <si>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</si>
  <si>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</si>
  <si>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</si>
  <si>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</si>
  <si>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</si>
  <si>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</si>
  <si>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</si>
  <si>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</si>
  <si>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</si>
  <si>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</si>
  <si>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</si>
  <si>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</si>
  <si>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</si>
  <si>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</si>
  <si>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</si>
  <si>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</si>
  <si>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</si>
  <si>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E1001</t>
  </si>
  <si>
    <t>GOBIERNO EFICIENTE: ATENCIÓN CIUDADANA Y GESTIÓN D</t>
  </si>
  <si>
    <t>Muebles de oficina y estantería</t>
  </si>
  <si>
    <t>Computadoras y equipo periférico</t>
  </si>
  <si>
    <t>Otros mobiliarios y equipos de administración</t>
  </si>
  <si>
    <t>Sistemas de aire acondicionado calefacción y refr</t>
  </si>
  <si>
    <t>Equipo de comunicación y telecomunicacion</t>
  </si>
  <si>
    <t>E1002</t>
  </si>
  <si>
    <t>FORTALECIMIENTO SOCIAL: APOYOS Y SUBSIDIOS A PERSO</t>
  </si>
  <si>
    <t>Automóviles y camiones</t>
  </si>
  <si>
    <t>E1004</t>
  </si>
  <si>
    <t>GOBIERNO RESPONSABLE: GESTIÓN Y ATENCIÓN DE ASUNTO</t>
  </si>
  <si>
    <t>E1007</t>
  </si>
  <si>
    <t>VINCULACIÓN Y SEGUIMIENTO DE LAS ACCIONES DE GOBIE</t>
  </si>
  <si>
    <t>E1008</t>
  </si>
  <si>
    <t>FORTALECIMIENTO DE LA TRANSPARENCIA Y ACCESO A LA</t>
  </si>
  <si>
    <t>E1009</t>
  </si>
  <si>
    <t>DIFUSIÓN Y PROMOCIÓN DE LAS ACCIONES DE GOBIERNO</t>
  </si>
  <si>
    <t>E1010</t>
  </si>
  <si>
    <t>ADMINISTRACIÓN DEL CAPITAL HUMANO</t>
  </si>
  <si>
    <t>E1013</t>
  </si>
  <si>
    <t>IMPULSO AL DESARROLLO RURAL MUNICIPAL</t>
  </si>
  <si>
    <t>E1014</t>
  </si>
  <si>
    <t>FORTALECIMIENTO AL DESARROLLO ECONOMICO MUNICIPAL</t>
  </si>
  <si>
    <t>Otros equipos</t>
  </si>
  <si>
    <t>E1022</t>
  </si>
  <si>
    <t>SERVICIOS DE BACHEO Y MANTENIMIENTOS GENERALES</t>
  </si>
  <si>
    <t>Otro equipo de transporte</t>
  </si>
  <si>
    <t>Herramientas y maquinas -herramienta</t>
  </si>
  <si>
    <t>E1024</t>
  </si>
  <si>
    <t>FORTALECIMIENTO AL DEPORTE Y CULTURA FÍSICA</t>
  </si>
  <si>
    <t>E1027</t>
  </si>
  <si>
    <t>PREVENCION DEL DELITO Y ATENCIÓN DE EMERGENCIAS</t>
  </si>
  <si>
    <t>E1028</t>
  </si>
  <si>
    <t>ATENCIÓN EFECTIVA DE EMERGENCIAS Y PREVENCIÓN DE S</t>
  </si>
  <si>
    <t>E1030</t>
  </si>
  <si>
    <t>FORTALEC  TRANSVERSALIDAD PERSPE GENE</t>
  </si>
  <si>
    <t>E2020</t>
  </si>
  <si>
    <t>FOMENTO DE LA CULTURA DEL MEDIO AMBIENTE</t>
  </si>
  <si>
    <t>EQ002</t>
  </si>
  <si>
    <t>GOBIERNO EFICIENTE: FINANZAS SANAS Y ADMINISTRACIÓ</t>
  </si>
  <si>
    <t>Licencias informaticas e intelectuales</t>
  </si>
  <si>
    <t>EQ004</t>
  </si>
  <si>
    <t>SERVICIO PUBLICO EFICAZ Y EFICIENTE (PBR)</t>
  </si>
  <si>
    <t>EQ005</t>
  </si>
  <si>
    <t>MEJORAMIENTO DE LA CALIDAD DE VIDA PARA FAMILIAS C</t>
  </si>
  <si>
    <t>EQ006</t>
  </si>
  <si>
    <t>MEJORAMIENTO DE LA GESTION DE OBRA PUBLICA Y PROGR</t>
  </si>
  <si>
    <t>EQ007</t>
  </si>
  <si>
    <t>CATASTRO EFICIENTE (PBR)</t>
  </si>
  <si>
    <t>EQ008</t>
  </si>
  <si>
    <t>MAXIMIZACIÓN DE LA CALIDAD DE LOS SERVICIOS PUBLIC</t>
  </si>
  <si>
    <t>EQ009</t>
  </si>
  <si>
    <t>EDUCACIÓN AL ALCANCE DE TODOS (PBR)</t>
  </si>
  <si>
    <t>Equipo de audio y de video</t>
  </si>
  <si>
    <t>OQ003</t>
  </si>
  <si>
    <t>HONESTIDAD Y COMPROMISO: FISCALIZACION PREVENTIVA</t>
  </si>
  <si>
    <t>Otras construcc de ingeniería civil u obra pesada</t>
  </si>
  <si>
    <t>Constr obras p abastecde agua petróleo gas el</t>
  </si>
  <si>
    <t>Estudios e investigaciones</t>
  </si>
  <si>
    <t>K1003</t>
  </si>
  <si>
    <t>INFRAESTRUCTURA HIDRÁULICA</t>
  </si>
  <si>
    <t>K1005</t>
  </si>
  <si>
    <t>INFRAESTRUCTURA ELECTRICA</t>
  </si>
  <si>
    <t>K1006</t>
  </si>
  <si>
    <t>INFRAESTRUCTURA DE URBANIZACION</t>
  </si>
  <si>
    <t>K1007</t>
  </si>
  <si>
    <t>DESARROLLO  DE VIVIENDA</t>
  </si>
  <si>
    <t>Municipio de Santa Catarina, Gto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</si>
</sst>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"/>
  <sheetViews>
    <sheetView tabSelected="1" workbookViewId="0">
      <selection activeCell="A71" sqref="A71:M7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89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25520</v>
      </c>
      <c r="H9" s="36">
        <v>25520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47500</v>
      </c>
      <c r="H10" s="36">
        <v>47500</v>
      </c>
      <c r="I10" s="36">
        <v>27395.49</v>
      </c>
      <c r="J10" s="36">
        <v>27395.49</v>
      </c>
      <c r="K10" s="36">
        <v>27395.49</v>
      </c>
      <c r="L10" s="37">
        <f>IFERROR(K10/H10,0)</f>
        <v>0.57674715789473685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35500</v>
      </c>
      <c r="H11" s="36">
        <v>35500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>+H12</f>
        <v>2000</v>
      </c>
      <c r="H12" s="36">
        <v>2000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5651</v>
      </c>
      <c r="F13" s="30" t="s">
        <v>27</v>
      </c>
      <c r="G13" s="35">
        <f>+H13</f>
        <v>0</v>
      </c>
      <c r="H13" s="36">
        <v>0</v>
      </c>
      <c r="I13" s="36">
        <v>35000</v>
      </c>
      <c r="J13" s="36">
        <v>35000</v>
      </c>
      <c r="K13" s="36">
        <v>35000</v>
      </c>
      <c r="L13" s="37">
        <f>IFERROR(K13/H13,0)</f>
        <v>0</v>
      </c>
      <c r="M13" s="38">
        <f>IFERROR(K13/I13,0)</f>
        <v>1</v>
      </c>
    </row>
    <row r="14" spans="2:13" ht="22.5" x14ac:dyDescent="0.2">
      <c r="B14" s="32" t="s">
        <v>28</v>
      </c>
      <c r="C14" s="33"/>
      <c r="D14" s="34" t="s">
        <v>29</v>
      </c>
      <c r="E14" s="29">
        <v>5411</v>
      </c>
      <c r="F14" s="30" t="s">
        <v>30</v>
      </c>
      <c r="G14" s="35">
        <f>+H14</f>
        <v>0</v>
      </c>
      <c r="H14" s="36">
        <v>0</v>
      </c>
      <c r="I14" s="36">
        <v>209900</v>
      </c>
      <c r="J14" s="36">
        <v>209900</v>
      </c>
      <c r="K14" s="36">
        <v>209900</v>
      </c>
      <c r="L14" s="37">
        <f>IFERROR(K14/H14,0)</f>
        <v>0</v>
      </c>
      <c r="M14" s="38">
        <f>IFERROR(K14/I14,0)</f>
        <v>1</v>
      </c>
    </row>
    <row r="15" spans="2:13" ht="22.5" x14ac:dyDescent="0.2">
      <c r="B15" s="32" t="s">
        <v>31</v>
      </c>
      <c r="C15" s="33"/>
      <c r="D15" s="34" t="s">
        <v>32</v>
      </c>
      <c r="E15" s="29">
        <v>5151</v>
      </c>
      <c r="F15" s="30" t="s">
        <v>24</v>
      </c>
      <c r="G15" s="35">
        <f>+H15</f>
        <v>15000</v>
      </c>
      <c r="H15" s="36">
        <v>15000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33</v>
      </c>
      <c r="C16" s="33"/>
      <c r="D16" s="34" t="s">
        <v>34</v>
      </c>
      <c r="E16" s="29">
        <v>5151</v>
      </c>
      <c r="F16" s="30" t="s">
        <v>24</v>
      </c>
      <c r="G16" s="35">
        <f>+H16</f>
        <v>10000</v>
      </c>
      <c r="H16" s="36">
        <v>10000</v>
      </c>
      <c r="I16" s="36">
        <v>7820</v>
      </c>
      <c r="J16" s="36">
        <v>7820</v>
      </c>
      <c r="K16" s="36">
        <v>7820</v>
      </c>
      <c r="L16" s="37">
        <f>IFERROR(K16/H16,0)</f>
        <v>0.78200000000000003</v>
      </c>
      <c r="M16" s="38">
        <f>IFERROR(K16/I16,0)</f>
        <v>1</v>
      </c>
    </row>
    <row r="17" spans="2:13" ht="22.5" x14ac:dyDescent="0.2">
      <c r="B17" s="32" t="s">
        <v>35</v>
      </c>
      <c r="C17" s="33"/>
      <c r="D17" s="34" t="s">
        <v>36</v>
      </c>
      <c r="E17" s="29">
        <v>5111</v>
      </c>
      <c r="F17" s="30" t="s">
        <v>23</v>
      </c>
      <c r="G17" s="35">
        <f>+H17</f>
        <v>380</v>
      </c>
      <c r="H17" s="36">
        <v>380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24</v>
      </c>
      <c r="G18" s="35">
        <f>+H18</f>
        <v>5000</v>
      </c>
      <c r="H18" s="36">
        <v>5000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39</v>
      </c>
      <c r="C19" s="33"/>
      <c r="D19" s="34" t="s">
        <v>40</v>
      </c>
      <c r="E19" s="29">
        <v>5191</v>
      </c>
      <c r="F19" s="30" t="s">
        <v>25</v>
      </c>
      <c r="G19" s="35">
        <f>+H19</f>
        <v>4998</v>
      </c>
      <c r="H19" s="36">
        <v>4998</v>
      </c>
      <c r="I19" s="36">
        <v>1350</v>
      </c>
      <c r="J19" s="36">
        <v>1350</v>
      </c>
      <c r="K19" s="36">
        <v>1350</v>
      </c>
      <c r="L19" s="37">
        <f>IFERROR(K19/H19,0)</f>
        <v>0.27010804321728693</v>
      </c>
      <c r="M19" s="38">
        <f>IFERROR(K19/I19,0)</f>
        <v>1</v>
      </c>
    </row>
    <row r="20" spans="2:13" x14ac:dyDescent="0.2">
      <c r="B20" s="32" t="s">
        <v>41</v>
      </c>
      <c r="C20" s="33"/>
      <c r="D20" s="34" t="s">
        <v>42</v>
      </c>
      <c r="E20" s="29">
        <v>5151</v>
      </c>
      <c r="F20" s="30" t="s">
        <v>24</v>
      </c>
      <c r="G20" s="35">
        <f>+H20</f>
        <v>17000</v>
      </c>
      <c r="H20" s="36">
        <v>17000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ht="22.5" x14ac:dyDescent="0.2">
      <c r="B21" s="32" t="s">
        <v>43</v>
      </c>
      <c r="C21" s="33"/>
      <c r="D21" s="34" t="s">
        <v>44</v>
      </c>
      <c r="E21" s="29">
        <v>5151</v>
      </c>
      <c r="F21" s="30" t="s">
        <v>24</v>
      </c>
      <c r="G21" s="35">
        <f>+H21</f>
        <v>8000</v>
      </c>
      <c r="H21" s="36">
        <v>8000</v>
      </c>
      <c r="I21" s="36">
        <v>15682.81</v>
      </c>
      <c r="J21" s="36">
        <v>15682.81</v>
      </c>
      <c r="K21" s="36">
        <v>15682.81</v>
      </c>
      <c r="L21" s="37">
        <f>IFERROR(K21/H21,0)</f>
        <v>1.96035125</v>
      </c>
      <c r="M21" s="38">
        <f>IFERROR(K21/I21,0)</f>
        <v>1</v>
      </c>
    </row>
    <row r="22" spans="2:13" x14ac:dyDescent="0.2">
      <c r="B22" s="32"/>
      <c r="C22" s="33"/>
      <c r="D22" s="34"/>
      <c r="E22" s="29">
        <v>5691</v>
      </c>
      <c r="F22" s="30" t="s">
        <v>45</v>
      </c>
      <c r="G22" s="35">
        <f>+H22</f>
        <v>2500</v>
      </c>
      <c r="H22" s="36">
        <v>2500</v>
      </c>
      <c r="I22" s="36">
        <v>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46</v>
      </c>
      <c r="C23" s="33"/>
      <c r="D23" s="34" t="s">
        <v>47</v>
      </c>
      <c r="E23" s="29">
        <v>5491</v>
      </c>
      <c r="F23" s="30" t="s">
        <v>48</v>
      </c>
      <c r="G23" s="35">
        <f>+H23</f>
        <v>3828</v>
      </c>
      <c r="H23" s="36">
        <v>3828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34"/>
      <c r="E24" s="29">
        <v>5641</v>
      </c>
      <c r="F24" s="30" t="s">
        <v>26</v>
      </c>
      <c r="G24" s="35">
        <f>+H24</f>
        <v>0</v>
      </c>
      <c r="H24" s="36">
        <v>0</v>
      </c>
      <c r="I24" s="36">
        <v>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34"/>
      <c r="E25" s="29">
        <v>5671</v>
      </c>
      <c r="F25" s="30" t="s">
        <v>49</v>
      </c>
      <c r="G25" s="35">
        <f>+H25</f>
        <v>25000</v>
      </c>
      <c r="H25" s="36">
        <v>25000</v>
      </c>
      <c r="I25" s="36">
        <v>13073.99</v>
      </c>
      <c r="J25" s="36">
        <v>18340</v>
      </c>
      <c r="K25" s="36">
        <v>18340</v>
      </c>
      <c r="L25" s="37">
        <f>IFERROR(K25/H25,0)</f>
        <v>0.73360000000000003</v>
      </c>
      <c r="M25" s="38">
        <f>IFERROR(K25/I25,0)</f>
        <v>1.4027852247095187</v>
      </c>
    </row>
    <row r="26" spans="2:13" x14ac:dyDescent="0.2">
      <c r="B26" s="32"/>
      <c r="C26" s="33"/>
      <c r="D26" s="34"/>
      <c r="E26" s="29">
        <v>5691</v>
      </c>
      <c r="F26" s="30" t="s">
        <v>45</v>
      </c>
      <c r="G26" s="35">
        <f>+H26</f>
        <v>3000</v>
      </c>
      <c r="H26" s="36">
        <v>3000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 t="s">
        <v>50</v>
      </c>
      <c r="C27" s="33"/>
      <c r="D27" s="34" t="s">
        <v>51</v>
      </c>
      <c r="E27" s="29">
        <v>5151</v>
      </c>
      <c r="F27" s="30" t="s">
        <v>24</v>
      </c>
      <c r="G27" s="35">
        <f>+H27</f>
        <v>15000</v>
      </c>
      <c r="H27" s="36">
        <v>15000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52</v>
      </c>
      <c r="C28" s="33"/>
      <c r="D28" s="34" t="s">
        <v>53</v>
      </c>
      <c r="E28" s="29">
        <v>5651</v>
      </c>
      <c r="F28" s="30" t="s">
        <v>27</v>
      </c>
      <c r="G28" s="35">
        <f>+H28</f>
        <v>0</v>
      </c>
      <c r="H28" s="36">
        <v>0</v>
      </c>
      <c r="I28" s="36">
        <v>97602.4</v>
      </c>
      <c r="J28" s="36">
        <v>97602.4</v>
      </c>
      <c r="K28" s="36">
        <v>97602.4</v>
      </c>
      <c r="L28" s="37">
        <f>IFERROR(K28/H28,0)</f>
        <v>0</v>
      </c>
      <c r="M28" s="38">
        <f>IFERROR(K28/I28,0)</f>
        <v>1</v>
      </c>
    </row>
    <row r="29" spans="2:13" x14ac:dyDescent="0.2">
      <c r="B29" s="32"/>
      <c r="C29" s="33"/>
      <c r="D29" s="34"/>
      <c r="E29" s="29">
        <v>5691</v>
      </c>
      <c r="F29" s="30" t="s">
        <v>45</v>
      </c>
      <c r="G29" s="35">
        <f>+H29</f>
        <v>3500</v>
      </c>
      <c r="H29" s="36">
        <v>3500</v>
      </c>
      <c r="I29" s="36">
        <v>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ht="22.5" x14ac:dyDescent="0.2">
      <c r="B30" s="32" t="s">
        <v>54</v>
      </c>
      <c r="C30" s="33"/>
      <c r="D30" s="34" t="s">
        <v>55</v>
      </c>
      <c r="E30" s="29">
        <v>5691</v>
      </c>
      <c r="F30" s="30" t="s">
        <v>45</v>
      </c>
      <c r="G30" s="35">
        <f>+H30</f>
        <v>5500</v>
      </c>
      <c r="H30" s="36">
        <v>5500</v>
      </c>
      <c r="I30" s="36">
        <v>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 t="s">
        <v>56</v>
      </c>
      <c r="C31" s="33"/>
      <c r="D31" s="34" t="s">
        <v>57</v>
      </c>
      <c r="E31" s="29">
        <v>5111</v>
      </c>
      <c r="F31" s="30" t="s">
        <v>23</v>
      </c>
      <c r="G31" s="35">
        <f>+H31</f>
        <v>0</v>
      </c>
      <c r="H31" s="36">
        <v>0</v>
      </c>
      <c r="I31" s="36">
        <v>8450</v>
      </c>
      <c r="J31" s="36">
        <v>8450</v>
      </c>
      <c r="K31" s="36">
        <v>8450</v>
      </c>
      <c r="L31" s="37">
        <f>IFERROR(K31/H31,0)</f>
        <v>0</v>
      </c>
      <c r="M31" s="38">
        <f>IFERROR(K31/I31,0)</f>
        <v>1</v>
      </c>
    </row>
    <row r="32" spans="2:13" x14ac:dyDescent="0.2">
      <c r="B32" s="32" t="s">
        <v>58</v>
      </c>
      <c r="C32" s="33"/>
      <c r="D32" s="34" t="s">
        <v>59</v>
      </c>
      <c r="E32" s="29">
        <v>5151</v>
      </c>
      <c r="F32" s="30" t="s">
        <v>24</v>
      </c>
      <c r="G32" s="35">
        <f>+H32</f>
        <v>4300</v>
      </c>
      <c r="H32" s="36">
        <v>4300</v>
      </c>
      <c r="I32" s="36">
        <v>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5691</v>
      </c>
      <c r="F33" s="30" t="s">
        <v>45</v>
      </c>
      <c r="G33" s="35">
        <f>+H33</f>
        <v>0</v>
      </c>
      <c r="H33" s="36">
        <v>0</v>
      </c>
      <c r="I33" s="36">
        <v>109498.2</v>
      </c>
      <c r="J33" s="36">
        <v>109498.2</v>
      </c>
      <c r="K33" s="36">
        <v>109498.2</v>
      </c>
      <c r="L33" s="37">
        <f>IFERROR(K33/H33,0)</f>
        <v>0</v>
      </c>
      <c r="M33" s="38">
        <f>IFERROR(K33/I33,0)</f>
        <v>1</v>
      </c>
    </row>
    <row r="34" spans="2:13" x14ac:dyDescent="0.2">
      <c r="B34" s="32" t="s">
        <v>60</v>
      </c>
      <c r="C34" s="33"/>
      <c r="D34" s="34" t="s">
        <v>61</v>
      </c>
      <c r="E34" s="29">
        <v>5111</v>
      </c>
      <c r="F34" s="30" t="s">
        <v>23</v>
      </c>
      <c r="G34" s="35">
        <f>+H34</f>
        <v>35000</v>
      </c>
      <c r="H34" s="36">
        <v>35000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5151</v>
      </c>
      <c r="F35" s="30" t="s">
        <v>24</v>
      </c>
      <c r="G35" s="35">
        <f>+H35</f>
        <v>49000</v>
      </c>
      <c r="H35" s="36">
        <v>49000</v>
      </c>
      <c r="I35" s="36">
        <v>36294.74</v>
      </c>
      <c r="J35" s="36">
        <v>36294.74</v>
      </c>
      <c r="K35" s="36">
        <v>36294.74</v>
      </c>
      <c r="L35" s="37">
        <f>IFERROR(K35/H35,0)</f>
        <v>0.74070897959183668</v>
      </c>
      <c r="M35" s="38">
        <f>IFERROR(K35/I35,0)</f>
        <v>1</v>
      </c>
    </row>
    <row r="36" spans="2:13" x14ac:dyDescent="0.2">
      <c r="B36" s="32"/>
      <c r="C36" s="33"/>
      <c r="D36" s="34"/>
      <c r="E36" s="29">
        <v>5191</v>
      </c>
      <c r="F36" s="30" t="s">
        <v>25</v>
      </c>
      <c r="G36" s="35">
        <f>+H36</f>
        <v>7540</v>
      </c>
      <c r="H36" s="36">
        <v>7540</v>
      </c>
      <c r="I36" s="36">
        <v>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5641</v>
      </c>
      <c r="F37" s="30" t="s">
        <v>26</v>
      </c>
      <c r="G37" s="35">
        <f>+H37</f>
        <v>10000</v>
      </c>
      <c r="H37" s="36">
        <v>10000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/>
      <c r="C38" s="33"/>
      <c r="D38" s="34"/>
      <c r="E38" s="29">
        <v>5971</v>
      </c>
      <c r="F38" s="30" t="s">
        <v>62</v>
      </c>
      <c r="G38" s="35">
        <f>+H38</f>
        <v>275000</v>
      </c>
      <c r="H38" s="36">
        <v>275000</v>
      </c>
      <c r="I38" s="36">
        <v>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 t="s">
        <v>63</v>
      </c>
      <c r="C39" s="33"/>
      <c r="D39" s="34" t="s">
        <v>64</v>
      </c>
      <c r="E39" s="29">
        <v>5111</v>
      </c>
      <c r="F39" s="30" t="s">
        <v>23</v>
      </c>
      <c r="G39" s="35">
        <f>+H39</f>
        <v>0</v>
      </c>
      <c r="H39" s="36">
        <v>0</v>
      </c>
      <c r="I39" s="36">
        <v>5099.16</v>
      </c>
      <c r="J39" s="36">
        <v>5099.16</v>
      </c>
      <c r="K39" s="36">
        <v>5099.16</v>
      </c>
      <c r="L39" s="37">
        <f>IFERROR(K39/H39,0)</f>
        <v>0</v>
      </c>
      <c r="M39" s="38">
        <f>IFERROR(K39/I39,0)</f>
        <v>1</v>
      </c>
    </row>
    <row r="40" spans="2:13" x14ac:dyDescent="0.2">
      <c r="B40" s="32"/>
      <c r="C40" s="33"/>
      <c r="D40" s="34"/>
      <c r="E40" s="29">
        <v>5191</v>
      </c>
      <c r="F40" s="30" t="s">
        <v>25</v>
      </c>
      <c r="G40" s="35">
        <f>+H40</f>
        <v>0</v>
      </c>
      <c r="H40" s="36">
        <v>0</v>
      </c>
      <c r="I40" s="36">
        <v>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ht="22.5" x14ac:dyDescent="0.2">
      <c r="B41" s="32" t="s">
        <v>65</v>
      </c>
      <c r="C41" s="33"/>
      <c r="D41" s="34" t="s">
        <v>66</v>
      </c>
      <c r="E41" s="29">
        <v>5151</v>
      </c>
      <c r="F41" s="30" t="s">
        <v>24</v>
      </c>
      <c r="G41" s="35">
        <f>+H41</f>
        <v>12000</v>
      </c>
      <c r="H41" s="36">
        <v>12000</v>
      </c>
      <c r="I41" s="36">
        <v>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22.5" x14ac:dyDescent="0.2">
      <c r="B42" s="32" t="s">
        <v>67</v>
      </c>
      <c r="C42" s="33"/>
      <c r="D42" s="34" t="s">
        <v>68</v>
      </c>
      <c r="E42" s="29">
        <v>5111</v>
      </c>
      <c r="F42" s="30" t="s">
        <v>23</v>
      </c>
      <c r="G42" s="35">
        <f>+H42</f>
        <v>3000</v>
      </c>
      <c r="H42" s="36">
        <v>3000</v>
      </c>
      <c r="I42" s="36">
        <v>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/>
      <c r="C43" s="33"/>
      <c r="D43" s="34"/>
      <c r="E43" s="29">
        <v>5151</v>
      </c>
      <c r="F43" s="30" t="s">
        <v>24</v>
      </c>
      <c r="G43" s="35">
        <f>+H43</f>
        <v>7500</v>
      </c>
      <c r="H43" s="36">
        <v>7500</v>
      </c>
      <c r="I43" s="36">
        <v>24950.49</v>
      </c>
      <c r="J43" s="36">
        <v>24950.49</v>
      </c>
      <c r="K43" s="36">
        <v>24950.49</v>
      </c>
      <c r="L43" s="37">
        <f>IFERROR(K43/H43,0)</f>
        <v>3.3267320000000002</v>
      </c>
      <c r="M43" s="38">
        <f>IFERROR(K43/I43,0)</f>
        <v>1</v>
      </c>
    </row>
    <row r="44" spans="2:13" x14ac:dyDescent="0.2">
      <c r="B44" s="32"/>
      <c r="C44" s="33"/>
      <c r="D44" s="34"/>
      <c r="E44" s="29">
        <v>5671</v>
      </c>
      <c r="F44" s="30" t="s">
        <v>49</v>
      </c>
      <c r="G44" s="35">
        <f>+H44</f>
        <v>15000</v>
      </c>
      <c r="H44" s="36">
        <v>15000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34"/>
      <c r="E45" s="29">
        <v>5971</v>
      </c>
      <c r="F45" s="30" t="s">
        <v>62</v>
      </c>
      <c r="G45" s="35">
        <f>+H45</f>
        <v>400</v>
      </c>
      <c r="H45" s="36">
        <v>400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 t="s">
        <v>69</v>
      </c>
      <c r="C46" s="33"/>
      <c r="D46" s="34" t="s">
        <v>70</v>
      </c>
      <c r="E46" s="29">
        <v>5111</v>
      </c>
      <c r="F46" s="30" t="s">
        <v>23</v>
      </c>
      <c r="G46" s="35">
        <f>+H46</f>
        <v>2000</v>
      </c>
      <c r="H46" s="36">
        <v>2000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/>
      <c r="C47" s="33"/>
      <c r="D47" s="34"/>
      <c r="E47" s="29">
        <v>5971</v>
      </c>
      <c r="F47" s="30" t="s">
        <v>62</v>
      </c>
      <c r="G47" s="35">
        <f>+H47</f>
        <v>1000</v>
      </c>
      <c r="H47" s="36">
        <v>1000</v>
      </c>
      <c r="I47" s="36">
        <v>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 t="s">
        <v>71</v>
      </c>
      <c r="C48" s="33"/>
      <c r="D48" s="34" t="s">
        <v>72</v>
      </c>
      <c r="E48" s="29">
        <v>5151</v>
      </c>
      <c r="F48" s="30" t="s">
        <v>24</v>
      </c>
      <c r="G48" s="35">
        <f>+H48</f>
        <v>4000</v>
      </c>
      <c r="H48" s="36">
        <v>4000</v>
      </c>
      <c r="I48" s="36">
        <v>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 t="s">
        <v>73</v>
      </c>
      <c r="C49" s="33"/>
      <c r="D49" s="34" t="s">
        <v>74</v>
      </c>
      <c r="E49" s="29">
        <v>5151</v>
      </c>
      <c r="F49" s="30" t="s">
        <v>24</v>
      </c>
      <c r="G49" s="35">
        <f>+H49</f>
        <v>0</v>
      </c>
      <c r="H49" s="36">
        <v>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/>
      <c r="C50" s="33"/>
      <c r="D50" s="34"/>
      <c r="E50" s="29">
        <v>5211</v>
      </c>
      <c r="F50" s="30" t="s">
        <v>75</v>
      </c>
      <c r="G50" s="35">
        <f>+H50</f>
        <v>0</v>
      </c>
      <c r="H50" s="36">
        <v>0</v>
      </c>
      <c r="I50" s="36">
        <v>18819.990000000002</v>
      </c>
      <c r="J50" s="36">
        <v>18819.990000000002</v>
      </c>
      <c r="K50" s="36">
        <v>18819.990000000002</v>
      </c>
      <c r="L50" s="37">
        <f>IFERROR(K50/H50,0)</f>
        <v>0</v>
      </c>
      <c r="M50" s="38">
        <f>IFERROR(K50/I50,0)</f>
        <v>1</v>
      </c>
    </row>
    <row r="51" spans="2:13" x14ac:dyDescent="0.2">
      <c r="B51" s="32"/>
      <c r="C51" s="33"/>
      <c r="D51" s="34"/>
      <c r="E51" s="29">
        <v>5971</v>
      </c>
      <c r="F51" s="30" t="s">
        <v>62</v>
      </c>
      <c r="G51" s="35">
        <f>+H51</f>
        <v>1000</v>
      </c>
      <c r="H51" s="36">
        <v>1000</v>
      </c>
      <c r="I51" s="36">
        <v>0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ht="22.5" x14ac:dyDescent="0.2">
      <c r="B52" s="32" t="s">
        <v>76</v>
      </c>
      <c r="C52" s="33"/>
      <c r="D52" s="34" t="s">
        <v>77</v>
      </c>
      <c r="E52" s="29">
        <v>5111</v>
      </c>
      <c r="F52" s="30" t="s">
        <v>23</v>
      </c>
      <c r="G52" s="35">
        <f>+H52</f>
        <v>15000</v>
      </c>
      <c r="H52" s="36">
        <v>15000</v>
      </c>
      <c r="I52" s="36">
        <v>0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x14ac:dyDescent="0.2">
      <c r="B53" s="32"/>
      <c r="C53" s="33"/>
      <c r="D53" s="34"/>
      <c r="E53" s="29">
        <v>5641</v>
      </c>
      <c r="F53" s="30" t="s">
        <v>26</v>
      </c>
      <c r="G53" s="35">
        <f>+H53</f>
        <v>0</v>
      </c>
      <c r="H53" s="36">
        <v>0</v>
      </c>
      <c r="I53" s="36">
        <v>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/>
      <c r="C54" s="33"/>
      <c r="D54" s="34"/>
      <c r="E54" s="39"/>
      <c r="F54" s="40"/>
      <c r="G54" s="44"/>
      <c r="H54" s="44"/>
      <c r="I54" s="44"/>
      <c r="J54" s="44"/>
      <c r="K54" s="44"/>
      <c r="L54" s="41"/>
      <c r="M54" s="42"/>
    </row>
    <row r="55" spans="2:13" x14ac:dyDescent="0.2">
      <c r="B55" s="32"/>
      <c r="C55" s="33"/>
      <c r="D55" s="27"/>
      <c r="E55" s="43"/>
      <c r="F55" s="27"/>
      <c r="G55" s="27"/>
      <c r="H55" s="27"/>
      <c r="I55" s="27"/>
      <c r="J55" s="27"/>
      <c r="K55" s="27"/>
      <c r="L55" s="27"/>
      <c r="M55" s="28"/>
    </row>
    <row r="56" spans="2:13" ht="13.15" customHeight="1" x14ac:dyDescent="0.2">
      <c r="B56" s="67" t="s">
        <v>14</v>
      </c>
      <c r="C56" s="68"/>
      <c r="D56" s="68"/>
      <c r="E56" s="68"/>
      <c r="F56" s="68"/>
      <c r="G56" s="7">
        <f>SUM(G9:G53)</f>
        <v>670966</v>
      </c>
      <c r="H56" s="7">
        <f>SUM(H9:H53)</f>
        <v>670966</v>
      </c>
      <c r="I56" s="7">
        <f>SUM(I9:I53)</f>
        <v>610937.2699999999</v>
      </c>
      <c r="J56" s="7">
        <f>SUM(J9:J53)</f>
        <v>616203.27999999991</v>
      </c>
      <c r="K56" s="7">
        <f>SUM(K9:K53)</f>
        <v>616203.27999999991</v>
      </c>
      <c r="L56" s="8">
        <f>IFERROR(K56/H56,0)</f>
        <v>0.91838227272320794</v>
      </c>
      <c r="M56" s="9">
        <f>IFERROR(K56/I56,0)</f>
        <v>1.0086195592552407</v>
      </c>
    </row>
    <row r="57" spans="2:13" ht="4.9000000000000004" customHeight="1" x14ac:dyDescent="0.2">
      <c r="B57" s="32"/>
      <c r="C57" s="33"/>
      <c r="D57" s="27"/>
      <c r="E57" s="43"/>
      <c r="F57" s="27"/>
      <c r="G57" s="27"/>
      <c r="H57" s="27"/>
      <c r="I57" s="27"/>
      <c r="J57" s="27"/>
      <c r="K57" s="27"/>
      <c r="L57" s="27"/>
      <c r="M57" s="28"/>
    </row>
    <row r="58" spans="2:13" ht="13.15" customHeight="1" x14ac:dyDescent="0.2">
      <c r="B58" s="69" t="s">
        <v>15</v>
      </c>
      <c r="C58" s="66"/>
      <c r="D58" s="66"/>
      <c r="E58" s="21"/>
      <c r="F58" s="26"/>
      <c r="G58" s="27"/>
      <c r="H58" s="27"/>
      <c r="I58" s="27"/>
      <c r="J58" s="27"/>
      <c r="K58" s="27"/>
      <c r="L58" s="27"/>
      <c r="M58" s="28"/>
    </row>
    <row r="59" spans="2:13" ht="13.15" customHeight="1" x14ac:dyDescent="0.2">
      <c r="B59" s="25"/>
      <c r="C59" s="66" t="s">
        <v>16</v>
      </c>
      <c r="D59" s="66"/>
      <c r="E59" s="21"/>
      <c r="F59" s="26"/>
      <c r="G59" s="27"/>
      <c r="H59" s="27"/>
      <c r="I59" s="27"/>
      <c r="J59" s="27"/>
      <c r="K59" s="27"/>
      <c r="L59" s="27"/>
      <c r="M59" s="28"/>
    </row>
    <row r="60" spans="2:13" ht="6" customHeight="1" x14ac:dyDescent="0.2">
      <c r="B60" s="45"/>
      <c r="C60" s="46"/>
      <c r="D60" s="46"/>
      <c r="E60" s="39"/>
      <c r="F60" s="46"/>
      <c r="G60" s="27"/>
      <c r="H60" s="27"/>
      <c r="I60" s="27"/>
      <c r="J60" s="27"/>
      <c r="K60" s="27"/>
      <c r="L60" s="27"/>
      <c r="M60" s="28"/>
    </row>
    <row r="61" spans="2:13" x14ac:dyDescent="0.2">
      <c r="B61" s="32" t="s">
        <v>21</v>
      </c>
      <c r="C61" s="33"/>
      <c r="D61" s="27" t="s">
        <v>22</v>
      </c>
      <c r="E61" s="43">
        <v>6161</v>
      </c>
      <c r="F61" s="27" t="s">
        <v>78</v>
      </c>
      <c r="G61" s="35">
        <f>+H61</f>
        <v>225000</v>
      </c>
      <c r="H61" s="36">
        <v>225000</v>
      </c>
      <c r="I61" s="36">
        <v>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ht="22.5" x14ac:dyDescent="0.2">
      <c r="B62" s="32" t="s">
        <v>67</v>
      </c>
      <c r="C62" s="33"/>
      <c r="D62" s="27" t="s">
        <v>68</v>
      </c>
      <c r="E62" s="43">
        <v>6131</v>
      </c>
      <c r="F62" s="27" t="s">
        <v>79</v>
      </c>
      <c r="G62" s="35">
        <f>+H62</f>
        <v>250974.46</v>
      </c>
      <c r="H62" s="36">
        <v>250974.46</v>
      </c>
      <c r="I62" s="36">
        <v>0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">
      <c r="B63" s="32"/>
      <c r="C63" s="33"/>
      <c r="D63" s="27"/>
      <c r="E63" s="43">
        <v>6161</v>
      </c>
      <c r="F63" s="27" t="s">
        <v>78</v>
      </c>
      <c r="G63" s="35">
        <f>+H63</f>
        <v>1352400</v>
      </c>
      <c r="H63" s="36">
        <v>1352400</v>
      </c>
      <c r="I63" s="36">
        <v>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">
      <c r="B64" s="32"/>
      <c r="C64" s="33"/>
      <c r="D64" s="27"/>
      <c r="E64" s="43">
        <v>6311</v>
      </c>
      <c r="F64" s="27" t="s">
        <v>80</v>
      </c>
      <c r="G64" s="35">
        <f>+H64</f>
        <v>471000</v>
      </c>
      <c r="H64" s="36">
        <v>471000</v>
      </c>
      <c r="I64" s="36">
        <v>45008</v>
      </c>
      <c r="J64" s="36">
        <v>45008</v>
      </c>
      <c r="K64" s="36">
        <v>45008</v>
      </c>
      <c r="L64" s="37">
        <f>IFERROR(K64/H64,0)</f>
        <v>9.5558386411889601E-2</v>
      </c>
      <c r="M64" s="38">
        <f>IFERROR(K64/I64,0)</f>
        <v>1</v>
      </c>
    </row>
    <row r="65" spans="2:13" x14ac:dyDescent="0.2">
      <c r="B65" s="32" t="s">
        <v>81</v>
      </c>
      <c r="C65" s="33"/>
      <c r="D65" s="27" t="s">
        <v>82</v>
      </c>
      <c r="E65" s="43">
        <v>6131</v>
      </c>
      <c r="F65" s="27" t="s">
        <v>79</v>
      </c>
      <c r="G65" s="35">
        <f>+H65</f>
        <v>4046415.23</v>
      </c>
      <c r="H65" s="36">
        <v>4046415.23</v>
      </c>
      <c r="I65" s="36">
        <v>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/>
      <c r="C66" s="33"/>
      <c r="D66" s="27"/>
      <c r="E66" s="43">
        <v>6161</v>
      </c>
      <c r="F66" s="27" t="s">
        <v>78</v>
      </c>
      <c r="G66" s="35">
        <f>+H66</f>
        <v>4540598.87</v>
      </c>
      <c r="H66" s="36">
        <v>4540598.87</v>
      </c>
      <c r="I66" s="36">
        <v>526263.28</v>
      </c>
      <c r="J66" s="36">
        <v>553961.36</v>
      </c>
      <c r="K66" s="36">
        <v>553961.36</v>
      </c>
      <c r="L66" s="37">
        <f>IFERROR(K66/H66,0)</f>
        <v>0.12200182748140445</v>
      </c>
      <c r="M66" s="38">
        <f>IFERROR(K66/I66,0)</f>
        <v>1.0526316029497631</v>
      </c>
    </row>
    <row r="67" spans="2:13" x14ac:dyDescent="0.2">
      <c r="B67" s="32"/>
      <c r="C67" s="33"/>
      <c r="D67" s="27"/>
      <c r="E67" s="43">
        <v>6311</v>
      </c>
      <c r="F67" s="27" t="s">
        <v>80</v>
      </c>
      <c r="G67" s="35">
        <f>+H67</f>
        <v>155250</v>
      </c>
      <c r="H67" s="36">
        <v>155250</v>
      </c>
      <c r="I67" s="36">
        <v>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">
      <c r="B68" s="32" t="s">
        <v>83</v>
      </c>
      <c r="C68" s="33"/>
      <c r="D68" s="27" t="s">
        <v>84</v>
      </c>
      <c r="E68" s="43">
        <v>6131</v>
      </c>
      <c r="F68" s="27" t="s">
        <v>79</v>
      </c>
      <c r="G68" s="35">
        <f>+H68</f>
        <v>0</v>
      </c>
      <c r="H68" s="36">
        <v>0</v>
      </c>
      <c r="I68" s="36">
        <v>2692256.03</v>
      </c>
      <c r="J68" s="36">
        <v>3099426.13</v>
      </c>
      <c r="K68" s="36">
        <v>3039583.93</v>
      </c>
      <c r="L68" s="37">
        <f>IFERROR(K68/H68,0)</f>
        <v>0</v>
      </c>
      <c r="M68" s="38">
        <f>IFERROR(K68/I68,0)</f>
        <v>1.1290099812683865</v>
      </c>
    </row>
    <row r="69" spans="2:13" x14ac:dyDescent="0.2">
      <c r="B69" s="32" t="s">
        <v>85</v>
      </c>
      <c r="C69" s="33"/>
      <c r="D69" s="27" t="s">
        <v>86</v>
      </c>
      <c r="E69" s="43">
        <v>6161</v>
      </c>
      <c r="F69" s="27" t="s">
        <v>78</v>
      </c>
      <c r="G69" s="35">
        <f>+H69</f>
        <v>0</v>
      </c>
      <c r="H69" s="36">
        <v>0</v>
      </c>
      <c r="I69" s="36">
        <v>19356600.870000001</v>
      </c>
      <c r="J69" s="36">
        <v>17925868.530000001</v>
      </c>
      <c r="K69" s="36">
        <v>17378646.149999999</v>
      </c>
      <c r="L69" s="37">
        <f>IFERROR(K69/H69,0)</f>
        <v>0</v>
      </c>
      <c r="M69" s="38">
        <f>IFERROR(K69/I69,0)</f>
        <v>0.89781497623037976</v>
      </c>
    </row>
    <row r="70" spans="2:13" x14ac:dyDescent="0.2">
      <c r="B70" s="32" t="s">
        <v>87</v>
      </c>
      <c r="C70" s="33"/>
      <c r="D70" s="27" t="s">
        <v>88</v>
      </c>
      <c r="E70" s="43">
        <v>6161</v>
      </c>
      <c r="F70" s="27" t="s">
        <v>78</v>
      </c>
      <c r="G70" s="35">
        <f>+H70</f>
        <v>0</v>
      </c>
      <c r="H70" s="36">
        <v>0</v>
      </c>
      <c r="I70" s="36">
        <v>4835442.5999999996</v>
      </c>
      <c r="J70" s="36">
        <v>5260632.2699999996</v>
      </c>
      <c r="K70" s="36">
        <v>5107667.1399999997</v>
      </c>
      <c r="L70" s="37">
        <f>IFERROR(K70/H70,0)</f>
        <v>0</v>
      </c>
      <c r="M70" s="38">
        <f>IFERROR(K70/I70,0)</f>
        <v>1.0562977502824664</v>
      </c>
    </row>
    <row r="71" spans="2:13" x14ac:dyDescent="0.2">
      <c r="B71" s="32"/>
      <c r="C71" s="33"/>
      <c r="D71" s="27"/>
      <c r="E71" s="43"/>
      <c r="F71" s="27"/>
      <c r="G71" s="44"/>
      <c r="H71" s="44"/>
      <c r="I71" s="44"/>
      <c r="J71" s="44"/>
      <c r="K71" s="44"/>
      <c r="L71" s="41"/>
      <c r="M71" s="42"/>
    </row>
    <row r="72" spans="2:13" x14ac:dyDescent="0.2">
      <c r="B72" s="47"/>
      <c r="C72" s="48"/>
      <c r="D72" s="49"/>
      <c r="E72" s="50"/>
      <c r="F72" s="49"/>
      <c r="G72" s="49"/>
      <c r="H72" s="49"/>
      <c r="I72" s="49"/>
      <c r="J72" s="49"/>
      <c r="K72" s="49"/>
      <c r="L72" s="49"/>
      <c r="M72" s="51"/>
    </row>
    <row r="73" spans="2:13" x14ac:dyDescent="0.2">
      <c r="B73" s="67" t="s">
        <v>17</v>
      </c>
      <c r="C73" s="68"/>
      <c r="D73" s="68"/>
      <c r="E73" s="68"/>
      <c r="F73" s="68"/>
      <c r="G73" s="7">
        <f>SUM(G61:G70)</f>
        <v>11041638.559999999</v>
      </c>
      <c r="H73" s="7">
        <f>SUM(H61:H70)</f>
        <v>11041638.559999999</v>
      </c>
      <c r="I73" s="7">
        <f>SUM(I61:I70)</f>
        <v>27455570.780000001</v>
      </c>
      <c r="J73" s="7">
        <f>SUM(J61:J70)</f>
        <v>26884896.289999999</v>
      </c>
      <c r="K73" s="7">
        <f>SUM(K61:K70)</f>
        <v>26124866.579999998</v>
      </c>
      <c r="L73" s="8">
        <f>IFERROR(K73/H73,0)</f>
        <v>2.3660316752842525</v>
      </c>
      <c r="M73" s="9">
        <f>IFERROR(K73/I73,0)</f>
        <v>0.9515324518050321</v>
      </c>
    </row>
    <row r="74" spans="2:13" x14ac:dyDescent="0.2">
      <c r="B74" s="4"/>
      <c r="C74" s="5"/>
      <c r="D74" s="2"/>
      <c r="E74" s="6"/>
      <c r="F74" s="2"/>
      <c r="G74" s="2"/>
      <c r="H74" s="2"/>
      <c r="I74" s="2"/>
      <c r="J74" s="2"/>
      <c r="K74" s="2"/>
      <c r="L74" s="2"/>
      <c r="M74" s="3"/>
    </row>
    <row r="75" spans="2:13" x14ac:dyDescent="0.2">
      <c r="B75" s="52" t="s">
        <v>18</v>
      </c>
      <c r="C75" s="53"/>
      <c r="D75" s="53"/>
      <c r="E75" s="53"/>
      <c r="F75" s="53"/>
      <c r="G75" s="10">
        <f>+G56+G73</f>
        <v>11712604.559999999</v>
      </c>
      <c r="H75" s="10">
        <f>+H56+H73</f>
        <v>11712604.559999999</v>
      </c>
      <c r="I75" s="10">
        <f>+I56+I73</f>
        <v>28066508.050000001</v>
      </c>
      <c r="J75" s="10">
        <f>+J56+J73</f>
        <v>27501099.57</v>
      </c>
      <c r="K75" s="10">
        <f>+K56+K73</f>
        <v>26741069.859999999</v>
      </c>
      <c r="L75" s="11">
        <f>IFERROR(K75/H75,0)</f>
        <v>2.2831019115358919</v>
      </c>
      <c r="M75" s="12">
        <f>IFERROR(K75/I75,0)</f>
        <v>0.95277509451340525</v>
      </c>
    </row>
    <row r="76" spans="2:13" x14ac:dyDescent="0.2">
      <c r="B76" s="13"/>
      <c r="C76" s="14"/>
      <c r="D76" s="14"/>
      <c r="E76" s="15"/>
      <c r="F76" s="14"/>
      <c r="G76" s="14"/>
      <c r="H76" s="14"/>
      <c r="I76" s="14"/>
      <c r="J76" s="14"/>
      <c r="K76" s="14"/>
      <c r="L76" s="14"/>
      <c r="M76" s="16"/>
    </row>
    <row r="77" spans="2:13" ht="15" x14ac:dyDescent="0.25">
      <c r="B77" s="17" t="s">
        <v>19</v>
      </c>
      <c r="C77" s="17"/>
      <c r="D77" s="18"/>
      <c r="E77" s="19"/>
      <c r="F77" s="18"/>
      <c r="G77" s="18"/>
      <c r="H7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75:F75"/>
    <mergeCell ref="K3:K5"/>
    <mergeCell ref="L3:M3"/>
    <mergeCell ref="L4:L5"/>
    <mergeCell ref="M4:M5"/>
    <mergeCell ref="B6:D6"/>
    <mergeCell ref="J6:K6"/>
    <mergeCell ref="C7:D7"/>
    <mergeCell ref="B56:F56"/>
    <mergeCell ref="B58:D58"/>
    <mergeCell ref="C59:D59"/>
    <mergeCell ref="B73:F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2022-01-25T22:22:03Z</dcterms:modified>
</cp:coreProperties>
</file>