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8" windowWidth="15600" windowHeight="7932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G46" i="4" s="1"/>
  <c r="F42" i="4"/>
  <c r="F46" i="4" s="1"/>
  <c r="G35" i="4"/>
  <c r="F35" i="4"/>
  <c r="G30" i="4"/>
  <c r="F30" i="4"/>
  <c r="C26" i="4"/>
  <c r="B26" i="4"/>
  <c r="G24" i="4"/>
  <c r="F24" i="4"/>
  <c r="F26" i="4" s="1"/>
  <c r="G14" i="4"/>
  <c r="G26" i="4" s="1"/>
  <c r="F14" i="4"/>
  <c r="C13" i="4"/>
  <c r="C28" i="4" s="1"/>
  <c r="B13" i="4"/>
  <c r="B28" i="4" s="1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<sst xmlns="http://schemas.openxmlformats.org/spreadsheetml/2006/main" count="60" uniqueCount="60">
  <si>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</si>
  <si>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</si>
  <si>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</si>
  <si>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</si>
  <si>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</si>
  <si>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</si>
  <si>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</si>
  <si>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</si>
  <si>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</si>
  <si>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</si>
  <si>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</si>
  <si>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</si>
  <si>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</si>
  <si>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</si>
  <si>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</si>
  <si>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</si>
  <si>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</si>
  <si>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</si>
  <si>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</si>
  <si>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</si>
  <si>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</si>
  <si>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</si>
  <si>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</si>
  <si>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</si>
  <si>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</si>
  <si>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</si>
  <si>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</si>
  <si>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</si>
  <si>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</si>
  <si>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</si>
  <si>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</si>
  <si>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</si>
  <si>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</si>
  <si>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</si>
  <si>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</si>
  <si>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</si>
  <si>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</si>
  <si>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</si>
  <si>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</si>
  <si>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</si>
  <si>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</si>
  <si>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</si>
  <si>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</si>
  <si>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</si>
  <si>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</si>
  <si>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</si>
  <si>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</si>
  <si>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</si>
  <si>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</si>
  <si>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</si>
  <si>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</si>
  <si>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</si>
  <si>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</si>
  <si>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</si>
  <si>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</si>
  <si>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</si>
  <si>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</si>
  <si>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</si>
  <si>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MUNICIPAL PARA EL DESARROLLO INTEGRAL DE LA FAMILIA DE SANTA CATARINA, GUANAJUATO
Estado de Situación Financiera
AL 31 DE MARZO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</si>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</sst>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vertical="top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1699260</xdr:colOff>
      <xdr:row>51</xdr:row>
      <xdr:rowOff>91440</xdr:rowOff>
    </xdr:from>
    <xdr:to>
      <xdr:col>1</xdr:col>
      <xdr:colOff>236220</xdr:colOff>
      <xdr:row>56</xdr:row>
      <xdr:rowOff>121920</xdr:rowOff>
    </xdr:to>
    <xdr:sp macro="" textlink="">
      <xdr:nvSpPr>
        <xdr:cNvPr id="2" name="1 CuadroTexto"/>
        <xdr:cNvSpPr txBox="1"/>
      </xdr:nvSpPr>
      <xdr:spPr>
        <a:xfrm>
          <a:off x="1699260" y="72390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LIyCI Amanda</a:t>
          </a:r>
          <a:r>
            <a:rPr lang="es-MX" sz="1000" baseline="0"/>
            <a:t> Yazmin Ojeda López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4</xdr:col>
      <xdr:colOff>1295400</xdr:colOff>
      <xdr:row>51</xdr:row>
      <xdr:rowOff>91440</xdr:rowOff>
    </xdr:from>
    <xdr:to>
      <xdr:col>5</xdr:col>
      <xdr:colOff>22860</xdr:colOff>
      <xdr:row>56</xdr:row>
      <xdr:rowOff>121920</xdr:rowOff>
    </xdr:to>
    <xdr:sp macro="" textlink="">
      <xdr:nvSpPr>
        <xdr:cNvPr id="3" name="2 CuadroTexto"/>
        <xdr:cNvSpPr txBox="1"/>
      </xdr:nvSpPr>
      <xdr:spPr>
        <a:xfrm>
          <a:off x="6979920" y="72390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topLeftCell="A37" zoomScaleNormal="100" zoomScaleSheetLayoutView="100" workbookViewId="0">
      <selection activeCell="A52" sqref="A52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332838.90000000002</v>
      </c>
      <c r="C5" s="12">
        <v>704885.17</v>
      </c>
      <c r="D5" s="17"/>
      <c r="E5" s="11" t="s">
        <v>41</v>
      </c>
      <c r="F5" s="12">
        <v>123333.83</v>
      </c>
      <c r="G5" s="5">
        <v>201331.63</v>
      </c>
    </row>
    <row r="6" spans="1:7" x14ac:dyDescent="0.2">
      <c r="A6" s="30" t="s">
        <v>28</v>
      </c>
      <c r="B6" s="12">
        <v>601481.16</v>
      </c>
      <c r="C6" s="12">
        <v>251927.87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934320.06</v>
      </c>
      <c r="C13" s="10">
        <f>SUM(C5:C11)</f>
        <v>956813.04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123333.83</v>
      </c>
      <c r="G14" s="5">
        <f>SUM(G5:G12)</f>
        <v>201331.63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594331.61</v>
      </c>
      <c r="C19" s="12">
        <v>594331.61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3800.98</v>
      </c>
      <c r="C20" s="12">
        <v>2320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-272476.18</v>
      </c>
      <c r="C21" s="12">
        <v>-272476.18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240743.33</v>
      </c>
      <c r="G22" s="5">
        <v>191771.37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240743.33</v>
      </c>
      <c r="G24" s="5">
        <f>SUM(G17:G22)</f>
        <v>191771.37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325656.40999999997</v>
      </c>
      <c r="C26" s="10">
        <f>SUM(C16:C24)</f>
        <v>324175.43</v>
      </c>
      <c r="D26" s="17"/>
      <c r="E26" s="39" t="s">
        <v>57</v>
      </c>
      <c r="F26" s="10">
        <f>SUM(F24+F14)</f>
        <v>364077.16</v>
      </c>
      <c r="G26" s="6">
        <f>SUM(G14+G24)</f>
        <v>393103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1259976.47</v>
      </c>
      <c r="C28" s="10">
        <f>C13+C26</f>
        <v>1280988.47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2853326.62</v>
      </c>
      <c r="G35" s="6">
        <f>SUM(G36:G40)</f>
        <v>742844.67999999993</v>
      </c>
    </row>
    <row r="36" spans="1:7" x14ac:dyDescent="0.2">
      <c r="A36" s="31"/>
      <c r="B36" s="15"/>
      <c r="C36" s="15"/>
      <c r="D36" s="17"/>
      <c r="E36" s="11" t="s">
        <v>52</v>
      </c>
      <c r="F36" s="12">
        <v>11085.31</v>
      </c>
      <c r="G36" s="5">
        <v>-1121227.78</v>
      </c>
    </row>
    <row r="37" spans="1:7" x14ac:dyDescent="0.2">
      <c r="A37" s="31"/>
      <c r="B37" s="15"/>
      <c r="C37" s="15"/>
      <c r="D37" s="17"/>
      <c r="E37" s="11" t="s">
        <v>19</v>
      </c>
      <c r="F37" s="12">
        <v>2842241.31</v>
      </c>
      <c r="G37" s="5">
        <v>1864072.46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2853326.62</v>
      </c>
      <c r="G46" s="5">
        <f>SUM(G42+G35+G30)</f>
        <v>742844.67999999993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3217403.7800000003</v>
      </c>
      <c r="G48" s="20">
        <f>G46+G26</f>
        <v>1135947.68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</cp:lastModifiedBy>
  <cp:lastPrinted>2019-04-27T16:50:27Z</cp:lastPrinted>
  <dcterms:created xsi:type="dcterms:W3CDTF">2012-12-11T20:26:08Z</dcterms:created>
  <dcterms:modified xsi:type="dcterms:W3CDTF">2019-04-27T16:51:03Z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