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78" i="4" l="1"/>
  <c r="D143" i="4"/>
  <c r="D4" i="4"/>
  <c r="C102" i="4"/>
  <c r="C4" i="4"/>
  <c r="C143" i="4"/>
  <c r="C43" i="4"/>
  <c r="D43" i="4"/>
  <c r="D102" i="4"/>
  <c r="D101" i="4" s="1"/>
  <c r="D173" i="4"/>
  <c r="C173" i="4"/>
  <c r="D3" i="4" l="1"/>
  <c r="C101" i="4"/>
  <c r="C3" i="4"/>
</calcChain>
</file>

<file path=xl/sharedStrings.xml><?xml version="1.0" encoding="utf-8"?>
<sst xmlns="http://schemas.openxmlformats.org/spreadsheetml/2006/main" count="263" uniqueCount="236">
  <si>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</si>
  <si>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</si>
  <si>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</si>
  <si>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</si>
  <si>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</si>
  <si>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</si>
  <si>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</si>
  <si>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</si>
  <si>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</si>
  <si>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</si>
  <si>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</si>
  <si>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</si>
  <si>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</si>
  <si>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</si>
  <si>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</si>
  <si>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</si>
  <si>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</si>
  <si>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</si>
  <si>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</si>
  <si>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</si>
  <si>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</si>
  <si>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</si>
  <si>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</si>
  <si>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</si>
  <si>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</si>
  <si>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</si>
  <si>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</si>
  <si>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</si>
  <si>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</si>
  <si>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</si>
  <si>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</si>
  <si>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</si>
  <si>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</si>
  <si>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</si>
  <si>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</si>
  <si>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</si>
  <si>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</si>
  <si>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</si>
  <si>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</si>
  <si>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</si>
  <si>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</si>
  <si>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</si>
  <si>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</si>
  <si>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</si>
  <si>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</si>
  <si>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</si>
  <si>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</si>
  <si>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</si>
  <si>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</si>
  <si>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</si>
  <si>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</si>
  <si>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</si>
  <si>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</si>
  <si>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</si>
  <si>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</si>
  <si>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</si>
  <si>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</si>
  <si>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</si>
  <si>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</si>
  <si>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</si>
  <si>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</si>
  <si>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</si>
  <si>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</si>
  <si>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</si>
  <si>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</si>
  <si>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</si>
  <si>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</si>
  <si>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</si>
  <si>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</si>
  <si>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</si>
  <si>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</si>
  <si>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</si>
  <si>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</si>
  <si>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</si>
  <si>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</si>
  <si>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</si>
  <si>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</si>
  <si>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</si>
  <si>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</si>
  <si>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</si>
  <si>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</si>
  <si>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</si>
  <si>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</si>
  <si>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</si>
  <si>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</si>
  <si>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</si>
  <si>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</si>
  <si>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</si>
  <si>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</si>
  <si>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</si>
  <si>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</si>
  <si>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</si>
  <si>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</si>
  <si>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</si>
  <si>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</si>
  <si>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</si>
  <si>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</si>
  <si>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</si>
  <si>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</si>
  <si>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</si>
  <si>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</si>
  <si>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</si>
  <si>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</si>
  <si>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</si>
  <si>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</si>
  <si>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</si>
  <si>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</si>
  <si>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</si>
  <si>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</si>
  <si>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</si>
  <si>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</si>
  <si>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</si>
  <si>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</si>
  <si>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</si>
  <si>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</si>
  <si>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</si>
  <si>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</si>
  <si>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</si>
  <si>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</si>
  <si>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</si>
  <si>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</si>
  <si>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</si>
  <si>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</si>
  <si>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</si>
  <si>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</si>
  <si>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</si>
  <si>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</si>
  <si>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</si>
  <si>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</si>
  <si>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</si>
  <si>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</si>
  <si>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</si>
  <si>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</si>
  <si>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</si>
  <si>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</si>
  <si>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</si>
  <si>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</si>
  <si>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</si>
  <si>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</si>
  <si>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</si>
  <si>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</si>
  <si>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</si>
  <si>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</si>
  <si>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</si>
  <si>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</si>
  <si>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</si>
  <si>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</si>
  <si>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</si>
  <si>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</si>
  <si>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</si>
  <si>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</si>
  <si>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</si>
  <si>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</si>
  <si>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</si>
  <si>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</si>
  <si>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</si>
  <si>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</si>
  <si>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</si>
  <si>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</si>
  <si>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</si>
  <si>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</si>
  <si>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</si>
  <si>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</si>
  <si>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</si>
  <si>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</si>
  <si>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</si>
  <si>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</si>
  <si>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</si>
  <si>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</si>
  <si>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</si>
  <si>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</si>
  <si>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</si>
  <si>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</si>
  <si>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</si>
  <si>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</si>
  <si>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</si>
  <si>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</si>
  <si>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</si>
  <si>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</si>
  <si>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</si>
  <si>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</si>
  <si>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</si>
  <si>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</si>
  <si>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</si>
  <si>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</si>
  <si>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</si>
  <si>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</si>
  <si>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</si>
  <si>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</si>
  <si>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</si>
  <si>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</si>
  <si>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</si>
  <si>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</si>
  <si>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</si>
  <si>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</si>
  <si>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</si>
  <si>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</si>
  <si>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</si>
  <si>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</si>
  <si>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</si>
  <si>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</si>
  <si>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</si>
  <si>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</si>
  <si>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</si>
  <si>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</si>
  <si>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</si>
  <si>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</si>
  <si>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</si>
  <si>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</si>
  <si>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</si>
  <si>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</si>
  <si>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</si>
  <si>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</si>
  <si>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</si>
  <si>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</si>
  <si>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</si>
  <si>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</si>
  <si>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</si>
  <si>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</si>
  <si>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</si>
  <si>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</si>
  <si>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</si>
  <si>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</si>
  <si>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</si>
  <si>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</si>
  <si>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</si>
  <si>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</si>
  <si>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</si>
  <si>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</si>
  <si>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</si>
  <si>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</si>
  <si>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30 DE SEPTIEMBRE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</si>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</sst>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92" activePane="bottomLeft" state="frozen"/>
      <selection pane="bottomLeft" activeCell="D199" sqref="D199:D201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255170409.43000001</v>
      </c>
      <c r="D3" s="31">
        <f>SUM(D4+D43)</f>
        <v>243611274.06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27520513.379999999</v>
      </c>
      <c r="D4" s="33">
        <f>SUM(D5+D13+D21+D27+D33+D35+D38)</f>
        <v>30165647</v>
      </c>
      <c r="E4" s="8"/>
    </row>
    <row r="5" spans="1:5" x14ac:dyDescent="0.2">
      <c r="A5" s="7">
        <v>1110</v>
      </c>
      <c r="B5" s="22" t="s">
        <v>5</v>
      </c>
      <c r="C5" s="32">
        <f>SUM(C6:C12)</f>
        <v>20211946.719999999</v>
      </c>
      <c r="D5" s="32">
        <f>SUM(D6:D12)</f>
        <v>22323235.190000001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20121795.25</v>
      </c>
      <c r="D7" s="32">
        <v>22051601.530000001</v>
      </c>
      <c r="E7" s="8"/>
    </row>
    <row r="8" spans="1:5" x14ac:dyDescent="0.2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x14ac:dyDescent="0.2">
      <c r="A9" s="7">
        <v>1114</v>
      </c>
      <c r="B9" s="23" t="s">
        <v>9</v>
      </c>
      <c r="C9" s="32">
        <v>90151.47</v>
      </c>
      <c r="D9" s="32">
        <v>271633.65999999997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5193148.3</v>
      </c>
      <c r="D13" s="32">
        <f>SUM(D14:D20)</f>
        <v>5442642.3200000003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1648698.39</v>
      </c>
      <c r="D15" s="32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136178.82999999999</v>
      </c>
      <c r="D16" s="32">
        <v>469742.59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2017916.04</v>
      </c>
      <c r="D17" s="32">
        <v>2017916.04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0</v>
      </c>
      <c r="D18" s="32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1390355.04</v>
      </c>
      <c r="D20" s="32">
        <v>1306285.3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2115418.36</v>
      </c>
      <c r="D21" s="32">
        <f>SUM(D22:D26)</f>
        <v>2399769.4899999998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189245.18</v>
      </c>
      <c r="D22" s="32">
        <v>129041.18</v>
      </c>
      <c r="E22" s="8"/>
    </row>
    <row r="23" spans="1:5" x14ac:dyDescent="0.2">
      <c r="A23" s="7">
        <v>1132</v>
      </c>
      <c r="B23" s="23" t="s">
        <v>25</v>
      </c>
      <c r="C23" s="32">
        <v>290.7</v>
      </c>
      <c r="D23" s="32">
        <v>290.7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1925882.48</v>
      </c>
      <c r="D25" s="32">
        <v>2270437.61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227649896.05000001</v>
      </c>
      <c r="D43" s="33">
        <f>SUM(D44+D49+D55+D63+D72+D78+D84+D91+D97)</f>
        <v>213445627.06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266393.95</v>
      </c>
      <c r="D49" s="32">
        <f>SUM(D50:D54)</f>
        <v>266393.95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266393.95</v>
      </c>
      <c r="D51" s="32">
        <v>266393.95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220470643.69</v>
      </c>
      <c r="D55" s="32">
        <f>SUM(D56:D62)</f>
        <v>206848333.99000001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820000</v>
      </c>
      <c r="D56" s="32">
        <v>820000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0</v>
      </c>
      <c r="D58" s="32">
        <v>0</v>
      </c>
      <c r="E58" s="8"/>
    </row>
    <row r="59" spans="1:5" x14ac:dyDescent="0.2">
      <c r="A59" s="7">
        <v>1234</v>
      </c>
      <c r="B59" s="23" t="s">
        <v>64</v>
      </c>
      <c r="C59" s="32">
        <v>0</v>
      </c>
      <c r="D59" s="32">
        <v>0</v>
      </c>
      <c r="E59" s="8"/>
    </row>
    <row r="60" spans="1:5" x14ac:dyDescent="0.2">
      <c r="A60" s="7">
        <v>1235</v>
      </c>
      <c r="B60" s="23" t="s">
        <v>65</v>
      </c>
      <c r="C60" s="32">
        <v>207608283.69</v>
      </c>
      <c r="D60" s="32">
        <v>193985973.99000001</v>
      </c>
      <c r="E60" s="8"/>
    </row>
    <row r="61" spans="1:5" x14ac:dyDescent="0.2">
      <c r="A61" s="7">
        <v>1236</v>
      </c>
      <c r="B61" s="23" t="s">
        <v>66</v>
      </c>
      <c r="C61" s="32">
        <v>12042360</v>
      </c>
      <c r="D61" s="32">
        <v>12042360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22863995.080000002</v>
      </c>
      <c r="D63" s="32">
        <f>SUM(D64:D71)</f>
        <v>22327043.789999999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1496053.84</v>
      </c>
      <c r="D64" s="32">
        <v>1384603.15</v>
      </c>
      <c r="E64" s="8"/>
    </row>
    <row r="65" spans="1:5" x14ac:dyDescent="0.2">
      <c r="A65" s="7">
        <v>1242</v>
      </c>
      <c r="B65" s="23" t="s">
        <v>70</v>
      </c>
      <c r="C65" s="32">
        <v>918143.24</v>
      </c>
      <c r="D65" s="32">
        <v>918143.24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16438244.220000001</v>
      </c>
      <c r="D67" s="32">
        <v>16228344.220000001</v>
      </c>
      <c r="E67" s="8"/>
    </row>
    <row r="68" spans="1:5" x14ac:dyDescent="0.2">
      <c r="A68" s="7">
        <v>1245</v>
      </c>
      <c r="B68" s="23" t="s">
        <v>72</v>
      </c>
      <c r="C68" s="32">
        <v>39440</v>
      </c>
      <c r="D68" s="32">
        <v>39440</v>
      </c>
      <c r="E68" s="8"/>
    </row>
    <row r="69" spans="1:5" x14ac:dyDescent="0.2">
      <c r="A69" s="7">
        <v>1246</v>
      </c>
      <c r="B69" s="23" t="s">
        <v>73</v>
      </c>
      <c r="C69" s="32">
        <v>3893337.78</v>
      </c>
      <c r="D69" s="32">
        <v>3677737.18</v>
      </c>
      <c r="E69" s="8"/>
    </row>
    <row r="70" spans="1:5" x14ac:dyDescent="0.2">
      <c r="A70" s="7">
        <v>1247</v>
      </c>
      <c r="B70" s="23" t="s">
        <v>74</v>
      </c>
      <c r="C70" s="32">
        <v>78776</v>
      </c>
      <c r="D70" s="32">
        <v>78776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443935.5</v>
      </c>
      <c r="D72" s="32">
        <f>SUM(D73:D77)</f>
        <v>443935.5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84000</v>
      </c>
      <c r="D73" s="32">
        <v>84000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359935.5</v>
      </c>
      <c r="D76" s="32">
        <v>359935.5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-17250066.420000002</v>
      </c>
      <c r="D78" s="32">
        <f>SUM(D79:D83)</f>
        <v>-17250066.420000002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-17036464.75</v>
      </c>
      <c r="D81" s="32">
        <v>-17036464.75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-213601.67</v>
      </c>
      <c r="D83" s="32">
        <v>-213601.67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854994.25</v>
      </c>
      <c r="D84" s="32">
        <f>SUM(D85:D90)</f>
        <v>809986.25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3520742.61</v>
      </c>
      <c r="D85" s="32">
        <v>3475734.61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-2665748.36</v>
      </c>
      <c r="D90" s="32">
        <v>-2665748.36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11015830.66</v>
      </c>
      <c r="D101" s="33">
        <f>SUM(D102+D143)</f>
        <v>17894801.609999999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5829965.6699999999</v>
      </c>
      <c r="D102" s="33">
        <f>SUM(D103+D113+D117+D121+D124+D128+D135+D139)</f>
        <v>12708936.620000001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5831279.3700000001</v>
      </c>
      <c r="D103" s="32">
        <f>SUM(D104:D112)</f>
        <v>12710250.32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-26622.11</v>
      </c>
      <c r="D104" s="32">
        <v>-26622.11</v>
      </c>
      <c r="E104" s="8"/>
    </row>
    <row r="105" spans="1:5" x14ac:dyDescent="0.2">
      <c r="A105" s="7">
        <v>2112</v>
      </c>
      <c r="B105" s="23" t="s">
        <v>110</v>
      </c>
      <c r="C105" s="32">
        <v>709279.5</v>
      </c>
      <c r="D105" s="32">
        <v>967179.92</v>
      </c>
      <c r="E105" s="8"/>
    </row>
    <row r="106" spans="1:5" x14ac:dyDescent="0.2">
      <c r="A106" s="7">
        <v>2113</v>
      </c>
      <c r="B106" s="23" t="s">
        <v>111</v>
      </c>
      <c r="C106" s="32">
        <v>-1157067.1100000001</v>
      </c>
      <c r="D106" s="32">
        <v>5361199.83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118046.84</v>
      </c>
      <c r="D108" s="32">
        <v>167828.36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713891.66</v>
      </c>
      <c r="D110" s="32">
        <v>752457.63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5473750.5899999999</v>
      </c>
      <c r="D112" s="32">
        <v>5488206.6900000004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-1313.7</v>
      </c>
      <c r="D117" s="32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-1313.7</v>
      </c>
      <c r="D118" s="32">
        <v>-1313.7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5185864.99</v>
      </c>
      <c r="D143" s="33">
        <f>SUM(D144+D147+D151+D157+D161+D168)</f>
        <v>5185864.99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5185864.99</v>
      </c>
      <c r="D168" s="32">
        <f>SUM(D169:D172)</f>
        <v>5185864.99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5185864.99</v>
      </c>
      <c r="D172" s="32">
        <v>5185864.99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172709758.55000001</v>
      </c>
      <c r="D173" s="33">
        <f>SUM(D174+D178+D193)</f>
        <v>165307091.19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3145387.2399999998</v>
      </c>
      <c r="D174" s="33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-70680.91</v>
      </c>
      <c r="D175" s="32">
        <v>-70680.91</v>
      </c>
      <c r="E175" s="8"/>
    </row>
    <row r="176" spans="1:5" x14ac:dyDescent="0.2">
      <c r="A176" s="7">
        <v>3120</v>
      </c>
      <c r="B176" s="22" t="s">
        <v>181</v>
      </c>
      <c r="C176" s="32">
        <v>3216068.15</v>
      </c>
      <c r="D176" s="32">
        <v>3216068.15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169564371.31</v>
      </c>
      <c r="D178" s="33">
        <f>SUM(D179+D180+D181+D186+D190)</f>
        <v>162161703.94999999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18679663.359999999</v>
      </c>
      <c r="D179" s="32">
        <v>29080111.559999999</v>
      </c>
      <c r="E179" s="8"/>
    </row>
    <row r="180" spans="1:5" x14ac:dyDescent="0.2">
      <c r="A180" s="7">
        <v>3220</v>
      </c>
      <c r="B180" s="22" t="s">
        <v>184</v>
      </c>
      <c r="C180" s="32">
        <v>150884707.94999999</v>
      </c>
      <c r="D180" s="32">
        <v>133081592.39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8" spans="1:5" ht="36" customHeight="1" x14ac:dyDescent="0.2"/>
    <row r="199" spans="1:5" x14ac:dyDescent="0.2">
      <c r="A199" s="26"/>
      <c r="B199" s="27" t="s">
        <v>227</v>
      </c>
      <c r="C199" s="26"/>
      <c r="D199" s="27" t="s">
        <v>227</v>
      </c>
    </row>
    <row r="200" spans="1:5" x14ac:dyDescent="0.2">
      <c r="A200" s="27"/>
      <c r="B200" s="26" t="s">
        <v>232</v>
      </c>
      <c r="C200" s="26"/>
      <c r="D200" s="26" t="s">
        <v>234</v>
      </c>
    </row>
    <row r="201" spans="1:5" x14ac:dyDescent="0.2">
      <c r="A201" s="27"/>
      <c r="B201" s="26" t="s">
        <v>233</v>
      </c>
      <c r="C201" s="27"/>
      <c r="D201" s="35" t="s">
        <v>235</v>
      </c>
    </row>
    <row r="202" spans="1:5" x14ac:dyDescent="0.2">
      <c r="A202" s="27"/>
      <c r="B202" s="28"/>
      <c r="C202" s="29"/>
      <c r="D202" s="28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2021-10-13T21:55:03Z</cp:lastPrinted>
  <dcterms:created xsi:type="dcterms:W3CDTF">2012-12-11T20:26:08Z</dcterms:created>
  <dcterms:modified xsi:type="dcterms:W3CDTF">2021-10-13T22:16:41Z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