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256" windowHeight="11256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 concurrentCalc="0"/>
</workbook>
</file>

<file path=xl/calcChain.xml><?xml version="1.0" encoding="utf-8"?>
<calcChain xmlns="http://schemas.openxmlformats.org/spreadsheetml/2006/main">
  <c r="B85" i="6" l="1"/>
  <c r="C85" i="6"/>
  <c r="D85" i="6"/>
  <c r="E85" i="6"/>
  <c r="F85" i="6"/>
  <c r="G85" i="6"/>
  <c r="B93" i="6"/>
  <c r="C93" i="6"/>
  <c r="D93" i="6"/>
  <c r="E93" i="6"/>
  <c r="F93" i="6"/>
  <c r="G93" i="6"/>
  <c r="B103" i="6"/>
  <c r="C103" i="6"/>
  <c r="D103" i="6"/>
  <c r="E103" i="6"/>
  <c r="F103" i="6"/>
  <c r="G103" i="6"/>
  <c r="B113" i="6"/>
  <c r="C113" i="6"/>
  <c r="D113" i="6"/>
  <c r="E113" i="6"/>
  <c r="F113" i="6"/>
  <c r="G113" i="6"/>
  <c r="B123" i="6"/>
  <c r="C123" i="6"/>
  <c r="D123" i="6"/>
  <c r="E123" i="6"/>
  <c r="F123" i="6"/>
  <c r="G123" i="6"/>
  <c r="B137" i="6"/>
  <c r="C137" i="6"/>
  <c r="D137" i="6"/>
  <c r="E137" i="6"/>
  <c r="F137" i="6"/>
  <c r="G137" i="6"/>
  <c r="B146" i="6"/>
  <c r="C146" i="6"/>
  <c r="D146" i="6"/>
  <c r="E146" i="6"/>
  <c r="F146" i="6"/>
  <c r="G146" i="6"/>
  <c r="B150" i="6"/>
  <c r="C150" i="6"/>
  <c r="D150" i="6"/>
  <c r="E150" i="6"/>
  <c r="F150" i="6"/>
  <c r="G150" i="6"/>
  <c r="F68" i="1"/>
  <c r="E68" i="1"/>
  <c r="F31" i="1"/>
  <c r="E31" i="1"/>
  <c r="F27" i="1"/>
  <c r="E27" i="1"/>
  <c r="F23" i="1"/>
  <c r="E23" i="1"/>
  <c r="F19" i="1"/>
  <c r="E19" i="1"/>
  <c r="F9" i="1"/>
  <c r="E9" i="1"/>
  <c r="C25" i="1"/>
  <c r="B25" i="1"/>
  <c r="C17" i="1"/>
  <c r="B17" i="1"/>
  <c r="C9" i="1"/>
  <c r="B9" i="1"/>
  <c r="C62" i="6"/>
  <c r="D62" i="6"/>
  <c r="E62" i="6"/>
  <c r="F62" i="6"/>
  <c r="G62" i="6"/>
  <c r="B62" i="6"/>
  <c r="B8" i="10"/>
  <c r="C6" i="23"/>
  <c r="C7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1" i="8"/>
  <c r="G19" i="8"/>
  <c r="G27" i="8"/>
  <c r="G37" i="8"/>
  <c r="B18" i="6"/>
  <c r="B28" i="6"/>
  <c r="B38" i="6"/>
  <c r="B48" i="6"/>
  <c r="B71" i="6"/>
  <c r="B75" i="6"/>
  <c r="B7" i="13"/>
  <c r="G18" i="6"/>
  <c r="G16" i="5"/>
  <c r="G28" i="5"/>
  <c r="G41" i="5"/>
  <c r="G42" i="5"/>
  <c r="U35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4" i="9"/>
  <c r="G28" i="9"/>
  <c r="G21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P3" i="27"/>
  <c r="P4" i="27"/>
  <c r="P5" i="27"/>
  <c r="P6" i="27"/>
  <c r="P7" i="27"/>
  <c r="P8" i="27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9" i="8"/>
  <c r="C27" i="8"/>
  <c r="C37" i="8"/>
  <c r="C9" i="8"/>
  <c r="Q2" i="26"/>
  <c r="D19" i="8"/>
  <c r="D27" i="8"/>
  <c r="D37" i="8"/>
  <c r="D9" i="8"/>
  <c r="R2" i="26"/>
  <c r="E19" i="8"/>
  <c r="E27" i="8"/>
  <c r="E37" i="8"/>
  <c r="E9" i="8"/>
  <c r="S2" i="26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C61" i="8"/>
  <c r="C71" i="8"/>
  <c r="D53" i="8"/>
  <c r="D61" i="8"/>
  <c r="D71" i="8"/>
  <c r="D43" i="8"/>
  <c r="R35" i="26"/>
  <c r="E53" i="8"/>
  <c r="E61" i="8"/>
  <c r="E71" i="8"/>
  <c r="E43" i="8"/>
  <c r="S35" i="26"/>
  <c r="F53" i="8"/>
  <c r="F61" i="8"/>
  <c r="F71" i="8"/>
  <c r="F43" i="8"/>
  <c r="T35" i="26"/>
  <c r="G53" i="8"/>
  <c r="G61" i="8"/>
  <c r="G43" i="8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D77" i="8"/>
  <c r="R68" i="26"/>
  <c r="E77" i="8"/>
  <c r="S68" i="26"/>
  <c r="F77" i="8"/>
  <c r="T68" i="26"/>
  <c r="B53" i="8"/>
  <c r="B61" i="8"/>
  <c r="B71" i="8"/>
  <c r="B43" i="8"/>
  <c r="P35" i="26"/>
  <c r="B19" i="8"/>
  <c r="B27" i="8"/>
  <c r="B37" i="8"/>
  <c r="P3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S3" i="25"/>
  <c r="D9" i="7"/>
  <c r="D19" i="7"/>
  <c r="C9" i="7"/>
  <c r="Q2" i="25"/>
  <c r="C19" i="7"/>
  <c r="B9" i="7"/>
  <c r="P2" i="25"/>
  <c r="B19" i="7"/>
  <c r="U3" i="25"/>
  <c r="P3" i="25"/>
  <c r="S2" i="25"/>
  <c r="R2" i="25"/>
  <c r="A3" i="25"/>
  <c r="A4" i="25"/>
  <c r="A2" i="25"/>
  <c r="A87" i="24"/>
  <c r="C84" i="6"/>
  <c r="Q76" i="24"/>
  <c r="D84" i="6"/>
  <c r="R76" i="24"/>
  <c r="E84" i="6"/>
  <c r="S76" i="24"/>
  <c r="F84" i="6"/>
  <c r="T76" i="24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71" i="6"/>
  <c r="C75" i="6"/>
  <c r="D18" i="6"/>
  <c r="D28" i="6"/>
  <c r="D38" i="6"/>
  <c r="D48" i="6"/>
  <c r="D71" i="6"/>
  <c r="D75" i="6"/>
  <c r="E18" i="6"/>
  <c r="E28" i="6"/>
  <c r="E38" i="6"/>
  <c r="E48" i="6"/>
  <c r="E71" i="6"/>
  <c r="E75" i="6"/>
  <c r="F18" i="6"/>
  <c r="F28" i="6"/>
  <c r="F38" i="6"/>
  <c r="F48" i="6"/>
  <c r="F71" i="6"/>
  <c r="F75" i="6"/>
  <c r="G28" i="6"/>
  <c r="G38" i="6"/>
  <c r="G48" i="6"/>
  <c r="G71" i="6"/>
  <c r="G75" i="6"/>
  <c r="G9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/>
  <c r="A2" i="10"/>
  <c r="A5" i="9"/>
  <c r="A5" i="8"/>
  <c r="A5" i="7"/>
  <c r="A5" i="6"/>
  <c r="A4" i="5"/>
  <c r="A4" i="4"/>
  <c r="A4" i="3"/>
  <c r="A4" i="2"/>
  <c r="A4" i="1"/>
  <c r="K14" i="3"/>
  <c r="Y4" i="17"/>
  <c r="J14" i="3"/>
  <c r="X4" i="17"/>
  <c r="I14" i="3"/>
  <c r="W4" i="17"/>
  <c r="I8" i="3"/>
  <c r="H14" i="3"/>
  <c r="V4" i="17"/>
  <c r="G14" i="3"/>
  <c r="E14" i="3"/>
  <c r="K8" i="3"/>
  <c r="J8" i="3"/>
  <c r="J20" i="3"/>
  <c r="X5" i="17"/>
  <c r="H8" i="3"/>
  <c r="G8" i="3"/>
  <c r="E8" i="3"/>
  <c r="F41" i="2"/>
  <c r="T17" i="16"/>
  <c r="E41" i="2"/>
  <c r="D41" i="2"/>
  <c r="R17" i="16"/>
  <c r="C41" i="2"/>
  <c r="Q17" i="16"/>
  <c r="H27" i="2"/>
  <c r="G27" i="2"/>
  <c r="U15" i="16"/>
  <c r="F27" i="2"/>
  <c r="T15" i="16"/>
  <c r="E27" i="2"/>
  <c r="D27" i="2"/>
  <c r="R15" i="16"/>
  <c r="C27" i="2"/>
  <c r="Q15" i="16"/>
  <c r="B41" i="2"/>
  <c r="B27" i="2"/>
  <c r="H22" i="2"/>
  <c r="G22" i="2"/>
  <c r="U14" i="16"/>
  <c r="F22" i="2"/>
  <c r="E22" i="2"/>
  <c r="D22" i="2"/>
  <c r="R14" i="16"/>
  <c r="C22" i="2"/>
  <c r="B22" i="2"/>
  <c r="P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B64" i="4"/>
  <c r="B63" i="4"/>
  <c r="B72" i="4"/>
  <c r="B55" i="4"/>
  <c r="B53" i="4"/>
  <c r="B49" i="4"/>
  <c r="P27" i="18"/>
  <c r="B48" i="4"/>
  <c r="B37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63" i="1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47" i="1"/>
  <c r="E57" i="1"/>
  <c r="E63" i="1"/>
  <c r="E75" i="1"/>
  <c r="E79" i="1"/>
  <c r="P119" i="15"/>
  <c r="P117" i="15"/>
  <c r="P118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Q42" i="15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G70" i="5"/>
  <c r="F70" i="5"/>
  <c r="E70" i="5"/>
  <c r="D70" i="5"/>
  <c r="C70" i="5"/>
  <c r="B70" i="5"/>
  <c r="Y3" i="17"/>
  <c r="C70" i="4"/>
  <c r="D70" i="4"/>
  <c r="C68" i="4"/>
  <c r="D68" i="4"/>
  <c r="C64" i="4"/>
  <c r="Q33" i="18"/>
  <c r="D64" i="4"/>
  <c r="C63" i="4"/>
  <c r="D63" i="4"/>
  <c r="C48" i="4"/>
  <c r="C55" i="4"/>
  <c r="Q31" i="18"/>
  <c r="D55" i="4"/>
  <c r="C53" i="4"/>
  <c r="D53" i="4"/>
  <c r="D48" i="4"/>
  <c r="C49" i="4"/>
  <c r="Q27" i="18"/>
  <c r="D49" i="4"/>
  <c r="C29" i="4"/>
  <c r="D29" i="4"/>
  <c r="C40" i="4"/>
  <c r="D40" i="4"/>
  <c r="C37" i="4"/>
  <c r="D37" i="4"/>
  <c r="C17" i="4"/>
  <c r="C13" i="4"/>
  <c r="D13" i="4"/>
  <c r="U4" i="17"/>
  <c r="W3" i="17"/>
  <c r="S17" i="16"/>
  <c r="P17" i="16"/>
  <c r="S15" i="16"/>
  <c r="V15" i="16"/>
  <c r="P15" i="16"/>
  <c r="Q14" i="16"/>
  <c r="V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Q30" i="18"/>
  <c r="R32" i="18"/>
  <c r="R36" i="18"/>
  <c r="Q9" i="18"/>
  <c r="Q22" i="18"/>
  <c r="R31" i="18"/>
  <c r="Q32" i="18"/>
  <c r="Q36" i="18"/>
  <c r="R19" i="18"/>
  <c r="R15" i="18"/>
  <c r="R26" i="18"/>
  <c r="D72" i="4"/>
  <c r="R33" i="18"/>
  <c r="R37" i="18"/>
  <c r="R6" i="18"/>
  <c r="Q19" i="18"/>
  <c r="Q15" i="18"/>
  <c r="R30" i="18"/>
  <c r="Q26" i="18"/>
  <c r="Q37" i="18"/>
  <c r="S3" i="17"/>
  <c r="G8" i="2"/>
  <c r="U8" i="16"/>
  <c r="S14" i="16"/>
  <c r="T14" i="16"/>
  <c r="D44" i="4"/>
  <c r="R25" i="18"/>
  <c r="D57" i="4"/>
  <c r="D59" i="4"/>
  <c r="B8" i="2"/>
  <c r="E8" i="2"/>
  <c r="D8" i="2"/>
  <c r="D20" i="2"/>
  <c r="R13" i="16"/>
  <c r="C44" i="4"/>
  <c r="Q25" i="18"/>
  <c r="H8" i="2"/>
  <c r="H20" i="2"/>
  <c r="V13" i="16"/>
  <c r="F8" i="2"/>
  <c r="F20" i="2"/>
  <c r="T13" i="16"/>
  <c r="C8" i="2"/>
  <c r="C20" i="2"/>
  <c r="Q13" i="16"/>
  <c r="B47" i="1"/>
  <c r="B62" i="1"/>
  <c r="P54" i="15"/>
  <c r="D11" i="4"/>
  <c r="R5" i="18"/>
  <c r="R38" i="18"/>
  <c r="D74" i="4"/>
  <c r="R39" i="18"/>
  <c r="C11" i="4"/>
  <c r="Q5" i="18"/>
  <c r="T3" i="16"/>
  <c r="V3" i="16"/>
  <c r="E20" i="2"/>
  <c r="S13" i="16"/>
  <c r="S3" i="16"/>
  <c r="R3" i="16"/>
  <c r="B20" i="2"/>
  <c r="P13" i="16"/>
  <c r="P3" i="16"/>
  <c r="G20" i="2"/>
  <c r="U13" i="16"/>
  <c r="U3" i="16"/>
  <c r="C8" i="4"/>
  <c r="C21" i="4"/>
  <c r="D8" i="4"/>
  <c r="R2" i="18"/>
  <c r="D21" i="4"/>
  <c r="D23" i="4"/>
  <c r="F47" i="1"/>
  <c r="F59" i="1"/>
  <c r="Q67" i="15"/>
  <c r="Q3" i="16"/>
  <c r="V3" i="17"/>
  <c r="T2" i="25"/>
  <c r="U2" i="25"/>
  <c r="X3" i="17"/>
  <c r="H20" i="3"/>
  <c r="V5" i="17"/>
  <c r="K20" i="3"/>
  <c r="Y5" i="17"/>
  <c r="I20" i="3"/>
  <c r="W5" i="17"/>
  <c r="T3" i="25"/>
  <c r="B29" i="7"/>
  <c r="P4" i="25"/>
  <c r="C29" i="7"/>
  <c r="Q4" i="25"/>
  <c r="E29" i="7"/>
  <c r="S4" i="25"/>
  <c r="U13" i="27"/>
  <c r="G33" i="9"/>
  <c r="U24" i="27"/>
  <c r="B33" i="9"/>
  <c r="P24" i="27"/>
  <c r="P2" i="27"/>
  <c r="P63" i="26"/>
  <c r="C43" i="8"/>
  <c r="Q35" i="26"/>
  <c r="U35" i="26"/>
  <c r="G77" i="8"/>
  <c r="U68" i="26"/>
  <c r="B9" i="8"/>
  <c r="B77" i="8"/>
  <c r="P68" i="26"/>
  <c r="P2" i="26"/>
  <c r="Q3" i="25"/>
  <c r="D29" i="7"/>
  <c r="R4" i="25"/>
  <c r="G159" i="6"/>
  <c r="U150" i="24"/>
  <c r="C9" i="6"/>
  <c r="F9" i="6"/>
  <c r="B9" i="6"/>
  <c r="D9" i="6"/>
  <c r="E9" i="6"/>
  <c r="E159" i="6"/>
  <c r="S150" i="24"/>
  <c r="C159" i="6"/>
  <c r="Q150" i="24"/>
  <c r="Q2" i="24"/>
  <c r="F159" i="6"/>
  <c r="T150" i="24"/>
  <c r="T2" i="24"/>
  <c r="D159" i="6"/>
  <c r="R150" i="24"/>
  <c r="R2" i="24"/>
  <c r="P2" i="24"/>
  <c r="B159" i="6"/>
  <c r="P150" i="24"/>
  <c r="T11" i="24"/>
  <c r="R11" i="24"/>
  <c r="U2" i="24"/>
  <c r="C72" i="4"/>
  <c r="C74" i="4"/>
  <c r="Q39" i="18"/>
  <c r="B57" i="4"/>
  <c r="B59" i="4"/>
  <c r="B44" i="4"/>
  <c r="P25" i="18"/>
  <c r="B11" i="4"/>
  <c r="Q2" i="18"/>
  <c r="Q38" i="18"/>
  <c r="C57" i="4"/>
  <c r="C59" i="4"/>
  <c r="R12" i="18"/>
  <c r="D25" i="4"/>
  <c r="R13" i="18"/>
  <c r="C23" i="4"/>
  <c r="Q12" i="18"/>
  <c r="B74" i="4"/>
  <c r="P39" i="18"/>
  <c r="P38" i="18"/>
  <c r="G20" i="3"/>
  <c r="U5" i="17"/>
  <c r="E20" i="3"/>
  <c r="S5" i="17"/>
  <c r="P116" i="15"/>
  <c r="E59" i="1"/>
  <c r="E81" i="1"/>
  <c r="P120" i="15"/>
  <c r="F81" i="1"/>
  <c r="Q120" i="15"/>
  <c r="Q104" i="15"/>
  <c r="P104" i="15"/>
  <c r="Q95" i="15"/>
  <c r="C62" i="1"/>
  <c r="Q54" i="15"/>
  <c r="P42" i="15"/>
  <c r="B6" i="10"/>
  <c r="D6" i="10"/>
  <c r="F6" i="10"/>
  <c r="A2" i="12"/>
  <c r="A2" i="11"/>
  <c r="A2" i="6"/>
  <c r="A2" i="7"/>
  <c r="A2" i="4"/>
  <c r="A2" i="2"/>
  <c r="A2" i="9"/>
  <c r="A2" i="8"/>
  <c r="A2" i="5"/>
  <c r="A2" i="3"/>
  <c r="A2" i="1"/>
  <c r="A2" i="14"/>
  <c r="U3" i="17"/>
  <c r="S4" i="17"/>
  <c r="R3" i="25"/>
  <c r="C77" i="8"/>
  <c r="Q68" i="26"/>
  <c r="S2" i="24"/>
  <c r="B8" i="4"/>
  <c r="P5" i="18"/>
  <c r="C25" i="4"/>
  <c r="Q13" i="18"/>
  <c r="R14" i="18"/>
  <c r="D33" i="4"/>
  <c r="R18" i="18"/>
  <c r="B21" i="4"/>
  <c r="P2" i="18"/>
  <c r="C33" i="4"/>
  <c r="Q18" i="18"/>
  <c r="Q14" i="18"/>
  <c r="B23" i="4"/>
  <c r="P12" i="18"/>
  <c r="B25" i="4"/>
  <c r="P13" i="18"/>
  <c r="P14" i="18"/>
  <c r="B33" i="4"/>
  <c r="P18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<sst xmlns="http://schemas.openxmlformats.org/spreadsheetml/2006/main" count="4243" uniqueCount="3305">
  <si>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</si>
  <si>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</si>
  <si>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</si>
  <si>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</si>
  <si>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</si>
  <si>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</si>
  <si>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</si>
  <si>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</si>
  <si>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</si>
  <si>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</si>
  <si>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</si>
  <si>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</si>
  <si>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</si>
  <si>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</si>
  <si>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</si>
  <si>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</si>
  <si>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</si>
  <si>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</si>
  <si>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</si>
  <si>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</si>
  <si>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</si>
  <si>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</si>
  <si>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</si>
  <si>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</si>
  <si>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</si>
  <si>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</si>
  <si>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</si>
  <si>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</si>
  <si>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</si>
  <si>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</si>
  <si>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</si>
  <si>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</si>
  <si>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</si>
  <si>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</si>
  <si>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</si>
  <si>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</si>
  <si>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</si>
  <si>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</si>
  <si>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</si>
  <si>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</si>
  <si>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</si>
  <si>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</si>
  <si>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</si>
  <si>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</si>
  <si>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</si>
  <si>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</si>
  <si>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</si>
  <si>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</si>
  <si>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</si>
  <si>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</si>
  <si>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</si>
  <si>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</si>
  <si>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</si>
  <si>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</si>
  <si>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</si>
  <si>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</si>
  <si>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</si>
  <si>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</si>
  <si>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</si>
  <si>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</si>
  <si>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</si>
  <si>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</si>
  <si>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</si>
  <si>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</si>
  <si>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</si>
  <si>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</si>
  <si>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</si>
  <si>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</si>
  <si>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</si>
  <si>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</si>
  <si>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</si>
  <si>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</si>
  <si>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</si>
  <si>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</si>
  <si>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</si>
  <si>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</si>
  <si>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</si>
  <si>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</si>
  <si>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</si>
  <si>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</si>
  <si>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</si>
  <si>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</si>
  <si>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</si>
  <si>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</si>
  <si>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</si>
  <si>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</si>
  <si>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</si>
  <si>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</si>
  <si>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</si>
  <si>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</si>
  <si>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</si>
  <si>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</si>
  <si>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</si>
  <si>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</si>
  <si>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</si>
  <si>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</si>
  <si>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</si>
  <si>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</si>
  <si>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</si>
  <si>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</si>
  <si>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</si>
  <si>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</si>
  <si>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</si>
  <si>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</si>
  <si>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</si>
  <si>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</si>
  <si>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</si>
  <si>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</si>
  <si>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</si>
  <si>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</si>
  <si>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</si>
  <si>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</si>
  <si>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</si>
  <si>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</si>
  <si>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</si>
  <si>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</si>
  <si>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</si>
  <si>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</si>
  <si>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</si>
  <si>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</si>
  <si>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</si>
  <si>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</si>
  <si>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</si>
  <si>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</si>
  <si>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</si>
  <si>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</si>
  <si>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</si>
  <si>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</si>
  <si>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</si>
  <si>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</si>
  <si>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</si>
  <si>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</si>
  <si>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</si>
  <si>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</si>
  <si>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</si>
  <si>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</si>
  <si>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</si>
  <si>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</si>
  <si>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</si>
  <si>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</si>
  <si>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</si>
  <si>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</si>
  <si>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</si>
  <si>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</si>
  <si>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</si>
  <si>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</si>
  <si>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</si>
  <si>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</si>
  <si>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</si>
  <si>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</si>
  <si>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</si>
  <si>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</si>
  <si>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</si>
  <si>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</si>
  <si>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</si>
  <si>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</si>
  <si>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</si>
  <si>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</si>
  <si>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</si>
  <si>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</si>
  <si>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</si>
  <si>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</si>
  <si>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</si>
  <si>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</si>
  <si>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</si>
  <si>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</si>
  <si>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</si>
  <si>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</si>
  <si>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</si>
  <si>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</si>
  <si>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</si>
  <si>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</si>
  <si>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</si>
  <si>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</si>
  <si>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</si>
  <si>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</si>
  <si>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</si>
  <si>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</si>
  <si>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</si>
  <si>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</si>
  <si>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</si>
  <si>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</si>
  <si>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</si>
  <si>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</si>
  <si>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</si>
  <si>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</si>
  <si>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</si>
  <si>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</si>
  <si>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</si>
  <si>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</si>
  <si>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</si>
  <si>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</si>
  <si>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</si>
  <si>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</si>
  <si>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</si>
  <si>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</si>
  <si>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</si>
  <si>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</si>
  <si>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</si>
  <si>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</si>
  <si>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</si>
  <si>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</si>
  <si>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</si>
  <si>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</si>
  <si>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</si>
  <si>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</si>
  <si>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</si>
  <si>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</si>
  <si>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</si>
  <si>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</si>
  <si>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</si>
  <si>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</si>
  <si>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</si>
  <si>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</si>
  <si>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</si>
  <si>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</si>
  <si>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</si>
  <si>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</si>
  <si>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</si>
  <si>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</si>
  <si>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</si>
  <si>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</si>
  <si>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</si>
  <si>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</si>
  <si>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</si>
  <si>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</si>
  <si>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</si>
  <si>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</si>
  <si>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</si>
  <si>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</si>
  <si>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</si>
  <si>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</si>
  <si>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</si>
  <si>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</si>
  <si>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</si>
  <si>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</si>
  <si>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</si>
  <si>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</si>
  <si>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</si>
  <si>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</si>
  <si>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</si>
  <si>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</si>
  <si>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</si>
  <si>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</si>
  <si>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</si>
  <si>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</si>
  <si>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</si>
  <si>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</si>
  <si>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</si>
  <si>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</si>
  <si>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</si>
  <si>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</si>
  <si>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</si>
  <si>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</si>
  <si>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</si>
  <si>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</si>
  <si>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</si>
  <si>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</si>
  <si>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</si>
  <si>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</si>
  <si>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</si>
  <si>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</si>
  <si>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</si>
  <si>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</si>
  <si>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</si>
  <si>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</si>
  <si>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</si>
  <si>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</si>
  <si>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</si>
  <si>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</si>
  <si>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</si>
  <si>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</si>
  <si>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</si>
  <si>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</si>
  <si>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</si>
  <si>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</si>
  <si>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</si>
  <si>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</si>
  <si>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</si>
  <si>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</si>
  <si>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</si>
  <si>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</si>
  <si>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</si>
  <si>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</si>
  <si>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</si>
  <si>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</si>
  <si>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</si>
  <si>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</si>
  <si>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</si>
  <si>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</si>
  <si>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</si>
  <si>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</si>
  <si>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</si>
  <si>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</si>
  <si>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</si>
  <si>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</si>
  <si>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</si>
  <si>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</si>
  <si>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</si>
  <si>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</si>
  <si>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</si>
  <si>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</si>
  <si>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</si>
  <si>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</si>
  <si>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</si>
  <si>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</si>
  <si>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</si>
  <si>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</si>
  <si>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</si>
  <si>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</si>
  <si>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</si>
  <si>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</si>
  <si>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</si>
  <si>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</si>
  <si>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</si>
  <si>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</si>
  <si>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</si>
  <si>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</si>
  <si>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</si>
  <si>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</si>
  <si>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</si>
  <si>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</si>
  <si>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</si>
  <si>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</si>
  <si>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</si>
  <si>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</si>
  <si>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</si>
  <si>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</si>
  <si>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</si>
  <si>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</si>
  <si>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</si>
  <si>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</si>
  <si>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</si>
  <si>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</si>
  <si>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</si>
  <si>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</si>
  <si>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</si>
  <si>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</si>
  <si>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</si>
  <si>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</si>
  <si>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</si>
  <si>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</si>
  <si>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</si>
  <si>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</si>
  <si>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</si>
  <si>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</si>
  <si>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</si>
  <si>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</si>
  <si>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</si>
  <si>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</si>
  <si>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</si>
  <si>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</si>
  <si>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</si>
  <si>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</si>
  <si>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</si>
  <si>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</si>
  <si>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</si>
  <si>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</si>
  <si>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</si>
  <si>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</si>
  <si>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</si>
  <si>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</si>
  <si>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</si>
  <si>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</si>
  <si>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</si>
  <si>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</si>
  <si>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</si>
  <si>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</si>
  <si>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</si>
  <si>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</si>
  <si>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</si>
  <si>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</si>
  <si>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</si>
  <si>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</si>
  <si>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</si>
  <si>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</si>
  <si>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</si>
  <si>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</si>
  <si>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</si>
  <si>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</si>
  <si>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</si>
  <si>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</si>
  <si>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</si>
  <si>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</si>
  <si>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</si>
  <si>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</si>
  <si>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</si>
  <si>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</si>
  <si>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</si>
  <si>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</si>
  <si>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</si>
  <si>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</si>
  <si>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</si>
  <si>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</si>
  <si>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</si>
  <si>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</si>
  <si>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</si>
  <si>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</si>
  <si>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</si>
  <si>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</si>
  <si>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</si>
  <si>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</si>
  <si>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</si>
  <si>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</si>
  <si>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</si>
  <si>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</si>
  <si>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</si>
  <si>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</si>
  <si>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</si>
  <si>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</si>
  <si>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</si>
  <si>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</si>
  <si>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</si>
  <si>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</si>
  <si>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</si>
  <si>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</si>
  <si>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</si>
  <si>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</si>
  <si>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</si>
  <si>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</si>
  <si>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</si>
  <si>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</si>
  <si>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</si>
  <si>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</si>
  <si>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</si>
  <si>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</si>
  <si>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</si>
  <si>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</si>
  <si>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</si>
  <si>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</si>
  <si>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</si>
  <si>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</si>
  <si>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</si>
  <si>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</si>
  <si>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</si>
  <si>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</si>
  <si>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</si>
  <si>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</si>
  <si>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</si>
  <si>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</si>
  <si>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</si>
  <si>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</si>
  <si>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</si>
  <si>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</si>
  <si>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</si>
  <si>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</si>
  <si>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</si>
  <si>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</si>
  <si>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</si>
  <si>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</si>
  <si>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</si>
  <si>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</si>
  <si>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</si>
  <si>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</si>
  <si>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</si>
  <si>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</si>
  <si>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</si>
  <si>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</si>
  <si>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</si>
  <si>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</si>
  <si>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</si>
  <si>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</si>
  <si>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</si>
  <si>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</si>
  <si>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</si>
  <si>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</si>
  <si>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</si>
  <si>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</si>
  <si>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</si>
  <si>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</si>
  <si>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</si>
  <si>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</si>
  <si>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</si>
  <si>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</si>
  <si>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</si>
  <si>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</si>
  <si>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</si>
  <si>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</si>
  <si>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</si>
  <si>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</si>
  <si>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</si>
  <si>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</si>
  <si>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</si>
  <si>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</si>
  <si>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</si>
  <si>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</si>
  <si>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</si>
  <si>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</si>
  <si>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</si>
  <si>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</si>
  <si>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</si>
  <si>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</si>
  <si>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</si>
  <si>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</si>
  <si>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</si>
  <si>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</si>
  <si>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</si>
  <si>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</si>
  <si>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</si>
  <si>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</si>
  <si>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</si>
  <si>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</si>
  <si>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</si>
  <si>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</si>
  <si>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</si>
  <si>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</si>
  <si>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</si>
  <si>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</si>
  <si>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</si>
  <si>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</si>
  <si>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</si>
  <si>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</si>
  <si>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</si>
  <si>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</si>
  <si>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</si>
  <si>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</si>
  <si>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</si>
  <si>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</si>
  <si>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</si>
  <si>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</si>
  <si>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</si>
  <si>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</si>
  <si>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</si>
  <si>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</si>
  <si>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</si>
  <si>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</si>
  <si>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</si>
  <si>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</si>
  <si>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</si>
  <si>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</si>
  <si>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</si>
  <si>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</si>
  <si>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</si>
  <si>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</si>
  <si>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</si>
  <si>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</si>
  <si>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</si>
  <si>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</si>
  <si>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</si>
  <si>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</si>
  <si>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</si>
  <si>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</si>
  <si>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</si>
  <si>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</si>
  <si>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</si>
  <si>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</si>
  <si>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</si>
  <si>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</si>
  <si>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</si>
  <si>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</si>
  <si>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</si>
  <si>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</si>
  <si>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</si>
  <si>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</si>
  <si>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</si>
  <si>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</si>
  <si>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</si>
  <si>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</si>
  <si>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</si>
  <si>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</si>
  <si>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</si>
  <si>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</si>
  <si>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</si>
  <si>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</si>
  <si>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</si>
  <si>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</si>
  <si>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</si>
  <si>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</si>
  <si>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</si>
  <si>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</si>
  <si>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</si>
  <si>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</si>
  <si>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</si>
  <si>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</si>
  <si>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</si>
  <si>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</si>
  <si>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</si>
  <si>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</si>
  <si>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</si>
  <si>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</si>
  <si>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</si>
  <si>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</si>
  <si>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</si>
  <si>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</si>
  <si>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</si>
  <si>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</si>
  <si>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</si>
  <si>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</si>
  <si>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</si>
  <si>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</si>
  <si>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</si>
  <si>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</si>
  <si>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</si>
  <si>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</si>
  <si>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</si>
  <si>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</si>
  <si>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</si>
  <si>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</si>
  <si>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</si>
  <si>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</si>
  <si>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</si>
  <si>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</si>
  <si>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</si>
  <si>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</si>
  <si>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</si>
  <si>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</si>
  <si>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</si>
  <si>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</si>
  <si>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</si>
  <si>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</si>
  <si>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</si>
  <si>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</si>
  <si>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</si>
  <si>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</si>
  <si>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</si>
  <si>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</si>
  <si>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</si>
  <si>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</si>
  <si>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</si>
  <si>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</si>
  <si>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</si>
  <si>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</si>
  <si>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</si>
  <si>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</si>
  <si>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</si>
  <si>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</si>
  <si>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</si>
  <si>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</si>
  <si>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</si>
  <si>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</si>
  <si>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</si>
  <si>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</si>
  <si>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</si>
  <si>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</si>
  <si>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</si>
  <si>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</si>
  <si>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</si>
  <si>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</si>
  <si>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</si>
  <si>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</si>
  <si>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</si>
  <si>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</si>
  <si>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</si>
  <si>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</si>
  <si>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</si>
  <si>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</si>
  <si>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</si>
  <si>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</si>
  <si>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</si>
  <si>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</si>
  <si>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</si>
  <si>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</si>
  <si>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</si>
  <si>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</si>
  <si>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</si>
  <si>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</si>
  <si>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</si>
  <si>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</si>
  <si>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</si>
  <si>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</si>
  <si>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</si>
  <si>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</si>
  <si>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</si>
  <si>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</si>
  <si>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</si>
  <si>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</si>
  <si>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</si>
  <si>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</si>
  <si>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</si>
  <si>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</si>
  <si>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</si>
  <si>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</si>
  <si>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</si>
  <si>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</si>
  <si>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</si>
  <si>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</si>
  <si>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</si>
  <si>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</si>
  <si>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</si>
  <si>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</si>
  <si>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</si>
  <si>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</si>
  <si>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</si>
  <si>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</si>
  <si>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</si>
  <si>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</si>
  <si>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</si>
  <si>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</si>
  <si>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</si>
  <si>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</si>
  <si>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</si>
  <si>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</si>
  <si>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</si>
  <si>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</si>
  <si>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</si>
  <si>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</si>
  <si>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</si>
  <si>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</si>
  <si>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</si>
  <si>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</si>
  <si>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</si>
  <si>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</si>
  <si>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</si>
  <si>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</si>
  <si>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</si>
  <si>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</si>
  <si>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</si>
  <si>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</si>
  <si>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</si>
  <si>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</si>
  <si>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</si>
  <si>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</si>
  <si>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</si>
  <si>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</si>
  <si>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</si>
  <si>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</si>
  <si>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</si>
  <si>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</si>
  <si>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</si>
  <si>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</si>
  <si>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</si>
  <si>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</si>
  <si>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</si>
  <si>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</si>
  <si>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</si>
  <si>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</si>
  <si>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</si>
  <si>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</si>
  <si>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</si>
  <si>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</si>
  <si>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</si>
  <si>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</si>
  <si>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</si>
  <si>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</si>
  <si>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</si>
  <si>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</si>
  <si>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</si>
  <si>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</si>
  <si>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</si>
  <si>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</si>
  <si>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</si>
  <si>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</si>
  <si>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</si>
  <si>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</si>
  <si>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</si>
  <si>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</si>
  <si>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</si>
  <si>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</si>
  <si>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</si>
  <si>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</si>
  <si>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</si>
  <si>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</si>
  <si>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</si>
  <si>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</si>
  <si>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</si>
  <si>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</si>
  <si>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</si>
  <si>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</si>
  <si>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</si>
  <si>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</si>
  <si>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</si>
  <si>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</si>
  <si>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</si>
  <si>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</si>
  <si>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</si>
  <si>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</si>
  <si>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</si>
  <si>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</si>
  <si>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</si>
  <si>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</si>
  <si>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</si>
  <si>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</si>
  <si>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</si>
  <si>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</si>
  <si>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</si>
  <si>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</si>
  <si>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</si>
  <si>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</si>
  <si>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</si>
  <si>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</si>
  <si>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</si>
  <si>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</si>
  <si>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</si>
  <si>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</si>
  <si>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</si>
  <si>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</si>
  <si>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</si>
  <si>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</si>
  <si>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</si>
  <si>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</si>
  <si>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</si>
  <si>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</si>
  <si>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</si>
  <si>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</si>
  <si>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</si>
  <si>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</si>
  <si>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</si>
  <si>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</si>
  <si>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</si>
  <si>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</si>
  <si>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</si>
  <si>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</si>
  <si>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</si>
  <si>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</si>
  <si>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</si>
  <si>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</si>
  <si>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</si>
  <si>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</si>
  <si>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</si>
  <si>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</si>
  <si>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</si>
  <si>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</si>
  <si>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</si>
  <si>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</si>
  <si>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</si>
  <si>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</si>
  <si>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</si>
  <si>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</si>
  <si>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</si>
  <si>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</si>
  <si>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</si>
  <si>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</si>
  <si>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</si>
  <si>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</si>
  <si>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</si>
  <si>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</si>
  <si>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</si>
  <si>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</si>
  <si>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</si>
  <si>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</si>
  <si>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</si>
  <si>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</si>
  <si>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</si>
  <si>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</si>
  <si>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</si>
  <si>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</si>
  <si>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</si>
  <si>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</si>
  <si>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</si>
  <si>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</si>
  <si>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</si>
  <si>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</si>
  <si>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</si>
  <si>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</si>
  <si>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</si>
  <si>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</si>
  <si>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</si>
  <si>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</si>
  <si>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</si>
  <si>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</si>
  <si>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</si>
  <si>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</si>
  <si>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</si>
  <si>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</si>
  <si>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</si>
  <si>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</si>
  <si>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</si>
  <si>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</si>
  <si>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</si>
  <si>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</si>
  <si>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</si>
  <si>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</si>
  <si>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</si>
  <si>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</si>
  <si>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</si>
  <si>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</si>
  <si>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</si>
  <si>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</si>
  <si>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</si>
  <si>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</si>
  <si>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</si>
  <si>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</si>
  <si>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</si>
  <si>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</si>
  <si>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</si>
  <si>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</si>
  <si>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</si>
  <si>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</si>
  <si>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</si>
  <si>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</si>
  <si>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</si>
  <si>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</si>
  <si>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</si>
  <si>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</si>
  <si>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</si>
  <si>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</si>
  <si>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</si>
  <si>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</si>
  <si>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</si>
  <si>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</si>
  <si>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</si>
  <si>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</si>
  <si>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</si>
  <si>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</si>
  <si>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</si>
  <si>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</si>
  <si>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</si>
  <si>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</si>
  <si>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</si>
  <si>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</si>
  <si>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</si>
  <si>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</si>
  <si>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</si>
  <si>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</si>
  <si>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</si>
  <si>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</si>
  <si>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</si>
  <si>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</si>
  <si>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</si>
  <si>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</si>
  <si>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</si>
  <si>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</si>
  <si>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</si>
  <si>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</si>
  <si>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</si>
  <si>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</si>
  <si>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</si>
  <si>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</si>
  <si>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</si>
  <si>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</si>
  <si>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</si>
  <si>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</si>
  <si>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</si>
  <si>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</si>
  <si>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</si>
  <si>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</si>
  <si>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</si>
  <si>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</si>
  <si>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</si>
  <si>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</si>
  <si>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</si>
  <si>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</si>
  <si>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</si>
  <si>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</si>
  <si>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</si>
  <si>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</si>
  <si>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</si>
  <si>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</si>
  <si>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</si>
  <si>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</si>
  <si>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</si>
  <si>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</si>
  <si>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</si>
  <si>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</si>
  <si>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</si>
  <si>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</si>
  <si>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</si>
  <si>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</si>
  <si>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</si>
  <si>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</si>
  <si>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</si>
  <si>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</si>
  <si>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</si>
  <si>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</si>
  <si>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</si>
  <si>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</si>
  <si>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</si>
  <si>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</si>
  <si>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</si>
  <si>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</si>
  <si>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</si>
  <si>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</si>
  <si>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</si>
  <si>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</si>
  <si>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</si>
  <si>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</si>
  <si>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</si>
  <si>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</si>
  <si>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</si>
  <si>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</si>
  <si>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</si>
  <si>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</si>
  <si>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</si>
  <si>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</si>
  <si>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</si>
  <si>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</si>
  <si>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</si>
  <si>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</si>
  <si>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</si>
  <si>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</si>
  <si>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</si>
  <si>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</si>
  <si>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</si>
  <si>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</si>
  <si>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</si>
  <si>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</si>
  <si>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</si>
  <si>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</si>
  <si>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</si>
  <si>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</si>
  <si>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</si>
  <si>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</si>
  <si>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</si>
  <si>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</si>
  <si>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</si>
  <si>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</si>
  <si>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</si>
  <si>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</si>
  <si>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</si>
  <si>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</si>
  <si>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</si>
  <si>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</si>
  <si>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</si>
  <si>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</si>
  <si>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</si>
  <si>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</si>
  <si>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</si>
  <si>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</si>
  <si>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</si>
  <si>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</si>
  <si>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</si>
  <si>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</si>
  <si>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</si>
  <si>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</si>
  <si>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</si>
  <si>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</si>
  <si>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</si>
  <si>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</si>
  <si>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</si>
  <si>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</si>
  <si>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</si>
  <si>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</si>
  <si>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</si>
  <si>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</si>
  <si>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</si>
  <si>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</si>
  <si>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</si>
  <si>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</si>
  <si>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</si>
  <si>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</si>
  <si>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</si>
  <si>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</si>
  <si>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</si>
  <si>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</si>
  <si>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</si>
  <si>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</si>
  <si>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</si>
  <si>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</si>
  <si>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</si>
  <si>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</si>
  <si>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</si>
  <si>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</si>
  <si>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</si>
  <si>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</si>
  <si>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</si>
  <si>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</si>
  <si>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</si>
  <si>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</si>
  <si>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</si>
  <si>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</si>
  <si>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</si>
  <si>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</si>
  <si>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</si>
  <si>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</si>
  <si>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</si>
  <si>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</si>
  <si>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</si>
  <si>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</si>
  <si>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</si>
  <si>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</si>
  <si>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</si>
  <si>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</si>
  <si>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</si>
  <si>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</si>
  <si>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</si>
  <si>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</si>
  <si>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</si>
  <si>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</si>
  <si>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</si>
  <si>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</si>
  <si>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</si>
  <si>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</si>
  <si>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</si>
  <si>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</si>
  <si>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</si>
  <si>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</si>
  <si>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</si>
  <si>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</si>
  <si>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</si>
  <si>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</si>
  <si>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</si>
  <si>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</si>
  <si>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</si>
  <si>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</si>
  <si>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</si>
  <si>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</si>
  <si>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</si>
  <si>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</si>
  <si>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</si>
  <si>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</si>
  <si>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</si>
  <si>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</si>
  <si>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</si>
  <si>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</si>
  <si>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</si>
  <si>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</si>
  <si>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</si>
  <si>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</si>
  <si>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</si>
  <si>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</si>
  <si>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</si>
  <si>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</si>
  <si>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</si>
  <si>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</si>
  <si>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</si>
  <si>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</si>
  <si>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</si>
  <si>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</si>
  <si>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</si>
  <si>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</si>
  <si>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</si>
  <si>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</si>
  <si>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</si>
  <si>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</si>
  <si>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</si>
  <si>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</si>
  <si>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</si>
  <si>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</si>
  <si>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</si>
  <si>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</si>
  <si>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</si>
  <si>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</si>
  <si>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</si>
  <si>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</si>
  <si>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</si>
  <si>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</si>
  <si>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</si>
  <si>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</si>
  <si>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</si>
  <si>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</si>
  <si>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</si>
  <si>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</si>
  <si>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</si>
  <si>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</si>
  <si>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</si>
  <si>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</si>
  <si>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</si>
  <si>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</si>
  <si>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</si>
  <si>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</si>
  <si>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</si>
  <si>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</si>
  <si>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</si>
  <si>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</si>
  <si>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</si>
  <si>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</si>
  <si>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</si>
  <si>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</si>
  <si>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</si>
  <si>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</si>
  <si>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</si>
  <si>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</si>
  <si>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</si>
  <si>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</si>
  <si>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</si>
  <si>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</si>
  <si>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</si>
  <si>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</si>
  <si>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</si>
  <si>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</si>
  <si>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</si>
  <si>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</si>
  <si>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</si>
  <si>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</si>
  <si>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</si>
  <si>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</si>
  <si>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</si>
  <si>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</si>
  <si>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</si>
  <si>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</si>
  <si>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</si>
  <si>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</si>
  <si>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</si>
  <si>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</si>
  <si>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</si>
  <si>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</si>
  <si>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</si>
  <si>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</si>
  <si>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</si>
  <si>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</si>
  <si>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</si>
  <si>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</si>
  <si>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</si>
  <si>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</si>
  <si>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</si>
  <si>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</si>
  <si>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</si>
  <si>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</si>
  <si>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</si>
  <si>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</si>
  <si>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</si>
  <si>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</si>
  <si>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</si>
  <si>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</si>
  <si>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</si>
  <si>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</si>
  <si>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</si>
  <si>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</si>
  <si>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</si>
  <si>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</si>
  <si>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</si>
  <si>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</si>
  <si>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</si>
  <si>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</si>
  <si>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</si>
  <si>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</si>
  <si>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</si>
  <si>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</si>
  <si>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</si>
  <si>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</si>
  <si>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</si>
  <si>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</si>
  <si>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</si>
  <si>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</si>
  <si>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</si>
  <si>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</si>
  <si>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</si>
  <si>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</si>
  <si>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</si>
  <si>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</si>
  <si>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</si>
  <si>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</si>
  <si>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</si>
  <si>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</si>
  <si>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</si>
  <si>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</si>
  <si>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</si>
  <si>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</si>
  <si>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</si>
  <si>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</si>
  <si>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</si>
  <si>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</si>
  <si>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</si>
  <si>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</si>
  <si>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</si>
  <si>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</si>
  <si>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</si>
  <si>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</si>
  <si>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</si>
  <si>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</si>
  <si>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</si>
  <si>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</si>
  <si>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</si>
  <si>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</si>
  <si>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</si>
  <si>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</si>
  <si>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</si>
  <si>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</si>
  <si>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</si>
  <si>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</si>
  <si>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</si>
  <si>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</si>
  <si>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</si>
  <si>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</si>
  <si>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</si>
  <si>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</si>
  <si>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</si>
  <si>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</si>
  <si>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</si>
  <si>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</si>
  <si>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</si>
  <si>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</si>
  <si>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</si>
  <si>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</si>
  <si>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</si>
  <si>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</si>
  <si>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</si>
  <si>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</si>
  <si>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</si>
  <si>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</si>
  <si>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</si>
  <si>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</si>
  <si>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</si>
  <si>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</si>
  <si>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</si>
  <si>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</si>
  <si>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</si>
  <si>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</si>
  <si>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</si>
  <si>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</si>
  <si>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</si>
  <si>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</si>
  <si>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</si>
  <si>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</si>
  <si>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</si>
  <si>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</si>
  <si>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</si>
  <si>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</si>
  <si>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</si>
  <si>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</si>
  <si>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</si>
  <si>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</si>
  <si>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</si>
  <si>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</si>
  <si>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</si>
  <si>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</si>
  <si>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</si>
  <si>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</si>
  <si>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</si>
  <si>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</si>
  <si>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</si>
  <si>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</si>
  <si>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</si>
  <si>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</si>
  <si>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</si>
  <si>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</si>
  <si>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</si>
  <si>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</si>
  <si>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</si>
  <si>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</si>
  <si>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</si>
  <si>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</si>
  <si>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</si>
  <si>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</si>
  <si>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</si>
  <si>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</si>
  <si>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</si>
  <si>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</si>
  <si>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</si>
  <si>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</si>
  <si>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</si>
  <si>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</si>
  <si>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</si>
  <si>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</si>
  <si>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</si>
  <si>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</si>
  <si>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</si>
  <si>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</si>
  <si>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</si>
  <si>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</si>
  <si>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</si>
  <si>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</si>
  <si>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</si>
  <si>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</si>
  <si>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</si>
  <si>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</si>
  <si>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</si>
  <si>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</si>
  <si>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</si>
  <si>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</si>
  <si>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</si>
  <si>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</si>
  <si>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</si>
  <si>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</si>
  <si>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</si>
  <si>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</si>
  <si>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</si>
  <si>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</si>
  <si>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</si>
  <si>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</si>
  <si>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</si>
  <si>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</si>
  <si>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</si>
  <si>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</si>
  <si>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</si>
  <si>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</si>
  <si>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</si>
  <si>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</si>
  <si>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</si>
  <si>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</si>
  <si>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</si>
  <si>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</si>
  <si>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</si>
  <si>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</si>
  <si>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</si>
  <si>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</si>
  <si>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</si>
  <si>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</si>
  <si>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</si>
  <si>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</si>
  <si>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</si>
  <si>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</si>
  <si>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</si>
  <si>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</si>
  <si>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</si>
  <si>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</si>
  <si>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</si>
  <si>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</si>
  <si>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</si>
  <si>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</si>
  <si>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</si>
  <si>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</si>
  <si>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</si>
  <si>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</si>
  <si>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</si>
  <si>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</si>
  <si>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</si>
  <si>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</si>
  <si>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</si>
  <si>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</si>
  <si>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</si>
  <si>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</si>
  <si>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</si>
  <si>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</si>
  <si>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</si>
  <si>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</si>
  <si>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</si>
  <si>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</si>
  <si>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</si>
  <si>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</si>
  <si>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</si>
  <si>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</si>
  <si>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</si>
  <si>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</si>
  <si>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</si>
  <si>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</si>
  <si>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</si>
  <si>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</si>
  <si>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</si>
  <si>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</si>
  <si>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</si>
  <si>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</si>
  <si>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</si>
  <si>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</si>
  <si>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</si>
  <si>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</si>
  <si>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</si>
  <si>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</si>
  <si>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</si>
  <si>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</si>
  <si>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</si>
  <si>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</si>
  <si>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</si>
  <si>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</si>
  <si>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</si>
  <si>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</si>
  <si>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</si>
  <si>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</si>
  <si>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</si>
  <si>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</si>
  <si>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</si>
  <si>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</si>
  <si>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</si>
  <si>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</si>
  <si>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</si>
  <si>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</si>
  <si>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</si>
  <si>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</si>
  <si>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</si>
  <si>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</si>
  <si>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</si>
  <si>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</si>
  <si>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</si>
  <si>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</si>
  <si>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</si>
  <si>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</si>
  <si>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</si>
  <si>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</si>
  <si>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</si>
  <si>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</si>
  <si>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</si>
  <si>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</si>
  <si>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</si>
  <si>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</si>
  <si>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</si>
  <si>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</si>
  <si>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</si>
  <si>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</si>
  <si>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</si>
  <si>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</si>
  <si>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</si>
  <si>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</si>
  <si>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</si>
  <si>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</si>
  <si>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</si>
  <si>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</si>
  <si>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</si>
  <si>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</si>
  <si>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</si>
  <si>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</si>
  <si>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</si>
  <si>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</si>
  <si>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</si>
  <si>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</si>
  <si>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</si>
  <si>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</si>
  <si>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</si>
  <si>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</si>
  <si>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</si>
  <si>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</si>
  <si>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</si>
  <si>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</si>
  <si>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</si>
  <si>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</si>
  <si>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</si>
  <si>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</si>
  <si>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</si>
  <si>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</si>
  <si>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</si>
  <si>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</si>
  <si>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</si>
  <si>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</si>
  <si>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</si>
  <si>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</si>
  <si>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</si>
  <si>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</si>
  <si>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</si>
  <si>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</si>
  <si>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</si>
  <si>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</si>
  <si>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</si>
  <si>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</si>
  <si>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</si>
  <si>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</si>
  <si>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</si>
  <si>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</si>
  <si>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</si>
  <si>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</si>
  <si>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</si>
  <si>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</si>
  <si>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</si>
  <si>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</si>
  <si>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</si>
  <si>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</si>
  <si>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</si>
  <si>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</si>
  <si>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</si>
  <si>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</si>
  <si>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</si>
  <si>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</si>
  <si>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</si>
  <si>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</si>
  <si>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</si>
  <si>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</si>
  <si>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</si>
  <si>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</si>
  <si>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</si>
  <si>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</si>
  <si>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</si>
  <si>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</si>
  <si>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</si>
  <si>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</si>
  <si>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</si>
  <si>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</si>
  <si>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</si>
  <si>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</si>
  <si>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</si>
  <si>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</si>
  <si>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</si>
  <si>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</si>
  <si>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</si>
  <si>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</si>
  <si>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</si>
  <si>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</si>
  <si>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</si>
  <si>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</si>
  <si>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</si>
  <si>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</si>
  <si>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</si>
  <si>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</si>
  <si>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</si>
  <si>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</si>
  <si>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</si>
  <si>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</si>
  <si>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</si>
  <si>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</si>
  <si>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</si>
  <si>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</si>
  <si>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</si>
  <si>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</si>
  <si>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</si>
  <si>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</si>
  <si>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</si>
  <si>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</si>
  <si>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</si>
  <si>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</si>
  <si>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</si>
  <si>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</si>
  <si>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</si>
  <si>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</si>
  <si>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</si>
  <si>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</si>
  <si>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</si>
  <si>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</si>
  <si>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</si>
  <si>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</si>
  <si>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</si>
  <si>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</si>
  <si>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</si>
  <si>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</si>
  <si>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</si>
  <si>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</si>
  <si>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</si>
  <si>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</si>
  <si>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</si>
  <si>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</si>
  <si>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</si>
  <si>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</si>
  <si>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</si>
  <si>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</si>
  <si>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</si>
  <si>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</si>
  <si>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</si>
  <si>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</si>
  <si>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</si>
  <si>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</si>
  <si>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</si>
  <si>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</si>
  <si>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</si>
  <si>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</si>
  <si>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</si>
  <si>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</si>
  <si>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</si>
  <si>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</si>
  <si>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</si>
  <si>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</si>
  <si>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</si>
  <si>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</si>
  <si>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</si>
  <si>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</si>
  <si>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</si>
  <si>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</si>
  <si>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</si>
  <si>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</si>
  <si>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</si>
  <si>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</si>
  <si>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</si>
  <si>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</si>
  <si>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</si>
  <si>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</si>
  <si>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</si>
  <si>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</si>
  <si>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</si>
  <si>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</si>
  <si>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</si>
  <si>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</si>
  <si>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</si>
  <si>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</si>
  <si>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</si>
  <si>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</si>
  <si>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</si>
  <si>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</si>
  <si>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</si>
  <si>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</si>
  <si>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</si>
  <si>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</si>
  <si>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</si>
  <si>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</si>
  <si>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</si>
  <si>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</si>
  <si>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</si>
  <si>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</si>
  <si>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</si>
  <si>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</si>
  <si>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</si>
  <si>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</si>
  <si>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</si>
  <si>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</si>
  <si>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</si>
  <si>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</si>
  <si>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</si>
  <si>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</si>
  <si>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</si>
  <si>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</si>
  <si>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</si>
  <si>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</si>
  <si>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</si>
  <si>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</si>
  <si>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</si>
  <si>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</si>
  <si>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</si>
  <si>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</si>
  <si>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</si>
  <si>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</si>
  <si>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</si>
  <si>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</si>
  <si>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</si>
  <si>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</si>
  <si>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</si>
  <si>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</si>
  <si>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</si>
  <si>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</si>
  <si>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</si>
  <si>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</si>
  <si>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</si>
  <si>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</si>
  <si>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</si>
  <si>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</si>
  <si>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</si>
  <si>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</si>
  <si>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</si>
  <si>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</si>
  <si>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</si>
  <si>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</si>
  <si>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</si>
  <si>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</si>
  <si>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</si>
  <si>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</si>
  <si>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</si>
  <si>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</si>
  <si>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</si>
  <si>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</si>
  <si>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</si>
  <si>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</si>
  <si>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</si>
  <si>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</si>
  <si>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</si>
  <si>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</si>
  <si>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</si>
  <si>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</si>
  <si>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</si>
  <si>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</si>
  <si>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</si>
  <si>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</si>
  <si>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</si>
  <si>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</si>
  <si>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</si>
  <si>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</si>
  <si>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</si>
  <si>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</si>
  <si>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</si>
  <si>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</si>
  <si>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</si>
  <si>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</si>
  <si>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</si>
  <si>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</si>
  <si>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</si>
  <si>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</si>
  <si>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</si>
  <si>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</si>
  <si>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</si>
  <si>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</si>
  <si>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</si>
  <si>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</si>
  <si>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</si>
  <si>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</si>
  <si>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</si>
  <si>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</si>
  <si>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</si>
  <si>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</si>
  <si>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</si>
  <si>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</si>
  <si>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</si>
  <si>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</si>
  <si>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</si>
  <si>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</si>
  <si>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</si>
  <si>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</si>
  <si>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</si>
  <si>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</si>
  <si>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</si>
  <si>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</si>
  <si>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</si>
  <si>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</si>
  <si>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</si>
  <si>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</si>
  <si>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</si>
  <si>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</si>
  <si>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</si>
  <si>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</si>
  <si>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</si>
  <si>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</si>
  <si>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</si>
  <si>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</si>
  <si>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</si>
  <si>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</si>
  <si>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</si>
  <si>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</si>
  <si>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</si>
  <si>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</si>
  <si>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</si>
  <si>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</si>
  <si>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</si>
  <si>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</si>
  <si>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</si>
  <si>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</si>
  <si>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</si>
  <si>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</si>
  <si>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</si>
  <si>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</si>
  <si>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</si>
  <si>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</si>
  <si>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</si>
  <si>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</si>
  <si>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</si>
  <si>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</si>
  <si>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</si>
  <si>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</si>
  <si>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</si>
  <si>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</si>
  <si>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</si>
  <si>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</si>
  <si>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</si>
  <si>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</si>
  <si>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</si>
  <si>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</si>
  <si>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</si>
  <si>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</si>
  <si>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</si>
  <si>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</si>
  <si>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</si>
  <si>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</si>
  <si>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</si>
  <si>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</si>
  <si>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</si>
  <si>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</si>
  <si>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</si>
  <si>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</si>
  <si>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</si>
  <si>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</si>
  <si>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</si>
  <si>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</si>
  <si>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</si>
  <si>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</si>
  <si>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</si>
  <si>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</si>
  <si>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</si>
  <si>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</si>
  <si>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</si>
  <si>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</si>
  <si>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</si>
  <si>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</si>
  <si>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</si>
  <si>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</si>
  <si>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</si>
  <si>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</si>
  <si>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</si>
  <si>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</si>
  <si>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</si>
  <si>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</si>
  <si>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</si>
  <si>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</si>
  <si>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</si>
  <si>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</si>
  <si>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</si>
  <si>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</si>
  <si>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</si>
  <si>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</si>
  <si>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</si>
  <si>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</si>
  <si>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</si>
  <si>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</si>
  <si>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</si>
  <si>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</si>
  <si>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</si>
  <si>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</si>
  <si>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</si>
  <si>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</si>
  <si>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</si>
  <si>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</si>
  <si>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</si>
  <si>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</si>
  <si>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</si>
  <si>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</si>
  <si>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</si>
  <si>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</si>
  <si>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</si>
  <si>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</si>
  <si>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</si>
  <si>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</si>
  <si>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</si>
  <si>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</si>
  <si>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</si>
  <si>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</si>
  <si>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</si>
  <si>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</si>
  <si>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</si>
  <si>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</si>
  <si>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</si>
  <si>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</si>
  <si>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</si>
  <si>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</si>
  <si>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</si>
  <si>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</si>
  <si>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</si>
  <si>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</si>
  <si>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</si>
  <si>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</si>
  <si>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</si>
  <si>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</si>
  <si>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</si>
  <si>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</si>
  <si>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</si>
  <si>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</si>
  <si>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</si>
  <si>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</si>
  <si>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</si>
  <si>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</si>
  <si>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</si>
  <si>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</si>
  <si>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</si>
  <si>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</si>
  <si>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</si>
  <si>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</si>
  <si>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</si>
  <si>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</si>
  <si>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</si>
  <si>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</si>
  <si>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</si>
  <si>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</si>
  <si>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</si>
  <si>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</si>
  <si>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</si>
  <si>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</si>
  <si>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</si>
  <si>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</si>
  <si>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</si>
  <si>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</si>
  <si>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</si>
  <si>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</si>
  <si>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</si>
  <si>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</si>
  <si>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</si>
  <si>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</si>
  <si>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</si>
  <si>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</si>
  <si>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</si>
  <si>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</si>
  <si>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</si>
  <si>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</si>
  <si>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</si>
  <si>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</si>
  <si>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</si>
  <si>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</si>
  <si>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</si>
  <si>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</si>
  <si>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</si>
  <si>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</si>
  <si>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</si>
  <si>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</si>
  <si>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</si>
  <si>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</si>
  <si>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</si>
  <si>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</si>
  <si>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</si>
  <si>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</si>
  <si>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</si>
  <si>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</si>
  <si>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</si>
  <si>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</si>
  <si>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</si>
  <si>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</si>
  <si>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</si>
  <si>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</si>
  <si>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</si>
  <si>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</si>
  <si>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</si>
  <si>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</si>
  <si>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</si>
  <si>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</si>
  <si>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</si>
  <si>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</si>
  <si>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</si>
  <si>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</si>
  <si>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</si>
  <si>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</si>
  <si>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</si>
  <si>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</si>
  <si>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</si>
  <si>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</si>
  <si>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</si>
  <si>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</si>
  <si>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</si>
  <si>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</si>
  <si>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</si>
  <si>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</si>
  <si>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</si>
  <si>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</si>
  <si>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</si>
  <si>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</si>
  <si>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</si>
  <si>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</si>
  <si>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</si>
  <si>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</si>
  <si>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</si>
  <si>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</si>
  <si>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</si>
  <si>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</si>
  <si>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</si>
  <si>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</si>
  <si>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</si>
  <si>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</si>
  <si>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</si>
  <si>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</si>
  <si>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</si>
  <si>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</si>
  <si>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</si>
  <si>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</si>
  <si>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</si>
  <si>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</si>
  <si>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</si>
  <si>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</si>
  <si>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</si>
  <si>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</si>
  <si>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</si>
  <si>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</si>
  <si>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</si>
  <si>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</si>
  <si>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</si>
  <si>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</si>
  <si>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</si>
  <si>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</si>
  <si>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</si>
  <si>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</si>
  <si>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</si>
  <si>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</si>
  <si>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</si>
  <si>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</si>
  <si>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</si>
  <si>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</si>
  <si>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</si>
  <si>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</si>
  <si>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</si>
  <si>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</si>
  <si>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</si>
  <si>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</si>
  <si>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</si>
  <si>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</si>
  <si>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</si>
  <si>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</si>
  <si>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</si>
  <si>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</si>
  <si>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</si>
  <si>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</si>
  <si>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</si>
  <si>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</si>
  <si>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</si>
  <si>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</si>
  <si>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</si>
  <si>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</si>
  <si>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</si>
  <si>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</si>
  <si>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</si>
  <si>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</si>
  <si>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</si>
  <si>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</si>
  <si>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</si>
  <si>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</si>
  <si>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</si>
  <si>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</si>
  <si>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</si>
  <si>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</si>
  <si>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</si>
  <si>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</si>
  <si>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</si>
  <si>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</si>
  <si>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</si>
  <si>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</si>
  <si>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</si>
  <si>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</si>
  <si>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</si>
  <si>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</si>
  <si>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</si>
  <si>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</si>
  <si>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</si>
  <si>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</si>
  <si>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</si>
  <si>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</si>
  <si>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</si>
  <si>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</si>
  <si>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</si>
  <si>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</si>
  <si>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</si>
  <si>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</si>
  <si>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</si>
  <si>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</si>
  <si>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</si>
  <si>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</si>
  <si>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</si>
  <si>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</si>
  <si>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</si>
  <si>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</si>
  <si>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</si>
  <si>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</si>
  <si>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</si>
  <si>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</si>
  <si>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</si>
  <si>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</si>
  <si>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</si>
  <si>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</si>
  <si>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</si>
  <si>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</si>
  <si>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</si>
  <si>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</si>
  <si>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</si>
  <si>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</si>
  <si>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</si>
  <si>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</si>
  <si>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</si>
  <si>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</si>
  <si>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</si>
  <si>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</si>
  <si>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</si>
  <si>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</si>
  <si>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</si>
  <si>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</si>
  <si>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</si>
  <si>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</si>
  <si>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</si>
  <si>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</si>
  <si>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</si>
  <si>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</si>
  <si>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</si>
  <si>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</si>
  <si>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</si>
  <si>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</si>
  <si>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</si>
  <si>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</si>
  <si>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</si>
  <si>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</si>
  <si>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</si>
  <si>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</si>
  <si>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</si>
  <si>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</si>
  <si>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</si>
  <si>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</si>
  <si>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</si>
  <si>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</si>
  <si>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</si>
  <si>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</si>
  <si>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</si>
  <si>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</si>
  <si>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</si>
  <si>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</si>
  <si>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</si>
  <si>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</si>
  <si>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</si>
  <si>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</si>
  <si>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</si>
  <si>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</si>
  <si>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</si>
  <si>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</si>
  <si>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</si>
  <si>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</si>
  <si>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</si>
  <si>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</si>
  <si>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</si>
  <si>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</si>
  <si>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</si>
  <si>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</si>
  <si>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</si>
  <si>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</si>
  <si>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</si>
  <si>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</si>
  <si>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</si>
  <si>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</si>
  <si>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</si>
  <si>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</si>
  <si>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</si>
  <si>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</si>
  <si>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</si>
  <si>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</si>
  <si>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</si>
  <si>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</si>
  <si>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</si>
  <si>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</si>
  <si>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</si>
  <si>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</si>
  <si>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</si>
  <si>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</si>
  <si>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</si>
  <si>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</si>
  <si>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</si>
  <si>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</si>
  <si>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</si>
  <si>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</si>
  <si>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</si>
  <si>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</si>
  <si>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</si>
  <si>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</si>
  <si>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</si>
  <si>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</si>
  <si>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</si>
  <si>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</si>
  <si>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</si>
  <si>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</si>
  <si>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</si>
  <si>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</si>
  <si>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</si>
  <si>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</si>
  <si>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</si>
  <si>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</si>
  <si>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</si>
  <si>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</si>
  <si>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</si>
  <si>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</si>
  <si>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</si>
  <si>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</si>
  <si>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</si>
  <si>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</si>
  <si>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</si>
  <si>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</si>
  <si>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</si>
  <si>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</si>
  <si>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</si>
  <si>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</si>
  <si>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</si>
  <si>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</si>
  <si>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</si>
  <si>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</si>
  <si>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</si>
  <si>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</si>
  <si>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</si>
  <si>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</si>
  <si>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</si>
  <si>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</si>
  <si>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</si>
  <si>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</si>
  <si>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</si>
  <si>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</si>
  <si>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</si>
  <si>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</si>
  <si>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</si>
  <si>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</si>
  <si>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</si>
  <si>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</si>
  <si>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</si>
  <si>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</si>
  <si>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</si>
  <si>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</si>
  <si>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</si>
  <si>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</si>
  <si>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</si>
  <si>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</si>
  <si>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</si>
  <si>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</si>
  <si>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</si>
  <si>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</si>
  <si>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</si>
  <si>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</si>
  <si>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</si>
  <si>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</si>
  <si>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</si>
  <si>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</si>
  <si>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</si>
  <si>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</si>
  <si>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</si>
  <si>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</si>
  <si>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</si>
  <si>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</si>
  <si>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</si>
  <si>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</si>
  <si>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</si>
  <si>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</si>
  <si>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</si>
  <si>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</si>
  <si>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</si>
  <si>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</si>
  <si>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</si>
  <si>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</si>
  <si>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</si>
  <si>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</si>
  <si>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</si>
  <si>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</si>
  <si>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</si>
  <si>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</si>
  <si>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</si>
  <si>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</si>
  <si>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</si>
  <si>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</si>
  <si>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</si>
  <si>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</si>
  <si>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</si>
  <si>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</si>
  <si>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</si>
  <si>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</si>
  <si>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</si>
  <si>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</si>
  <si>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</si>
  <si>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</si>
  <si>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</si>
  <si>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</si>
  <si>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</si>
  <si>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</si>
  <si>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</si>
  <si>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</si>
  <si>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</si>
  <si>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</si>
  <si>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</si>
  <si>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</si>
  <si>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</si>
  <si>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</si>
  <si>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</si>
  <si>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</si>
  <si>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</si>
  <si>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</si>
  <si>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</si>
  <si>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</si>
  <si>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</si>
  <si>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</si>
  <si>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</si>
  <si>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</si>
  <si>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</si>
  <si>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</si>
  <si>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</si>
  <si>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</si>
  <si>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</si>
  <si>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</si>
  <si>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</si>
  <si>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</si>
  <si>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</si>
  <si>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</si>
  <si>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</si>
  <si>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</si>
  <si>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</si>
  <si>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</si>
  <si>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</si>
  <si>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</si>
  <si>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</si>
  <si>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</si>
  <si>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</si>
  <si>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</si>
  <si>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</si>
  <si>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</si>
  <si>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</si>
  <si>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</si>
  <si>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</si>
  <si>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</si>
  <si>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</si>
  <si>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</si>
  <si>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</si>
  <si>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</si>
  <si>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</si>
  <si>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</si>
  <si>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</si>
  <si>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</si>
  <si>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</si>
  <si>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</si>
  <si>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</si>
  <si>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</si>
  <si>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</si>
  <si>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</si>
  <si>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</si>
  <si>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</si>
  <si>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</si>
  <si>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</si>
  <si>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</si>
  <si>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</si>
  <si>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</si>
  <si>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</si>
  <si>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</si>
  <si>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</si>
  <si>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</si>
  <si>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</si>
  <si>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</si>
  <si>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</si>
  <si>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</si>
  <si>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</si>
  <si>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</si>
  <si>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</si>
  <si>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</si>
  <si>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</si>
  <si>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</si>
  <si>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</si>
  <si>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</si>
  <si>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</si>
  <si>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</si>
  <si>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</si>
  <si>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</si>
  <si>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</si>
  <si>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</si>
  <si>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</si>
  <si>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</si>
  <si>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</si>
  <si>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</si>
  <si>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</si>
  <si>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</si>
  <si>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</si>
  <si>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</si>
  <si>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</si>
  <si>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</si>
  <si>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</si>
  <si>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</si>
  <si>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</si>
  <si>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</si>
  <si>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</si>
  <si>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</si>
  <si>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</si>
  <si>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</si>
  <si>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</si>
  <si>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</si>
  <si>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</si>
  <si>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</si>
  <si>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</si>
  <si>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</si>
  <si>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</si>
  <si>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</si>
  <si>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</si>
  <si>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</si>
  <si>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</si>
  <si>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</si>
  <si>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</si>
  <si>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</si>
  <si>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</si>
  <si>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</si>
  <si>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</si>
  <si>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</si>
  <si>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</si>
  <si>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</si>
  <si>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</si>
  <si>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</si>
  <si>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</si>
  <si>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</si>
  <si>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</si>
  <si>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</si>
  <si>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</si>
  <si>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</si>
  <si>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</si>
  <si>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</si>
  <si>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</si>
  <si>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</si>
  <si>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</si>
  <si>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</si>
  <si>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</si>
  <si>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</si>
  <si>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</si>
  <si>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</si>
  <si>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</si>
  <si>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</si>
  <si>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</si>
  <si>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</si>
  <si>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</si>
  <si>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</si>
  <si>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</si>
  <si>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</si>
  <si>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</si>
  <si>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</si>
  <si>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</si>
  <si>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</si>
  <si>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</si>
  <si>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</si>
  <si>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</si>
  <si>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</si>
  <si>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</si>
  <si>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</si>
  <si>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</si>
  <si>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</si>
  <si>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</si>
  <si>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</si>
  <si>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</si>
  <si>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</si>
  <si>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</si>
  <si>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</si>
  <si>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</si>
  <si>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</si>
  <si>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</si>
  <si>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</si>
  <si>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</si>
  <si>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</si>
  <si>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</si>
  <si>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</si>
  <si>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</si>
  <si>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</si>
  <si>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</si>
  <si>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</si>
  <si>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</si>
  <si>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</si>
  <si>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</si>
  <si>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</si>
  <si>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</si>
  <si>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</si>
  <si>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</si>
  <si>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</si>
  <si>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</si>
  <si>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</si>
  <si>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</si>
  <si>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</si>
  <si>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</si>
  <si>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</si>
  <si>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</si>
  <si>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</si>
  <si>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</si>
  <si>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</si>
  <si>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</si>
  <si>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</si>
  <si>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</si>
  <si>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</si>
  <si>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</si>
  <si>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</si>
  <si>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</si>
  <si>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</si>
  <si>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</si>
  <si>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</si>
  <si>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</si>
  <si>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</si>
  <si>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</si>
  <si>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</si>
  <si>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</si>
  <si>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</si>
  <si>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</si>
  <si>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</si>
  <si>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</si>
  <si>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</si>
  <si>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</si>
  <si>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</si>
  <si>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</si>
  <si>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</si>
  <si>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</si>
  <si>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</si>
  <si>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</si>
  <si>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</si>
  <si>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</si>
  <si>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</si>
  <si>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</si>
  <si>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</si>
  <si>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</si>
  <si>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</si>
  <si>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</si>
  <si>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</si>
  <si>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</si>
  <si>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</si>
  <si>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</si>
  <si>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</si>
  <si>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</si>
  <si>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</si>
  <si>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</si>
  <si>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</si>
  <si>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</si>
  <si>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</si>
  <si>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</si>
  <si>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</si>
  <si>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</si>
  <si>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</si>
  <si>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</si>
  <si>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</si>
  <si>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</si>
  <si>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</si>
  <si>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</si>
  <si>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</si>
  <si>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</si>
  <si>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</si>
  <si>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</si>
  <si>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</si>
  <si>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</si>
  <si>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</si>
  <si>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</si>
  <si>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</si>
  <si>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</si>
  <si>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</si>
  <si>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</si>
  <si>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</si>
  <si>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</si>
  <si>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</si>
  <si>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</si>
  <si>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</si>
  <si>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</si>
  <si>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</si>
  <si>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</si>
  <si>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</si>
  <si>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</si>
  <si>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</si>
  <si>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</si>
  <si>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</si>
  <si>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</si>
  <si>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</si>
  <si>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</si>
  <si>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</si>
  <si>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</si>
  <si>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</si>
  <si>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</si>
  <si>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</si>
  <si>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</si>
  <si>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</si>
  <si>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</si>
  <si>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</si>
  <si>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</si>
  <si>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</si>
  <si>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</si>
  <si>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</si>
  <si>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</si>
  <si>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</si>
  <si>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</si>
  <si>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</si>
  <si>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</si>
  <si>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</si>
  <si>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</si>
  <si>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</si>
  <si>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</si>
  <si>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</si>
  <si>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</si>
  <si>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</si>
  <si>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</si>
  <si>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</si>
  <si>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</si>
  <si>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</si>
  <si>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</si>
  <si>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</si>
  <si>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</si>
  <si>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</si>
  <si>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</si>
  <si>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</si>
  <si>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</si>
  <si>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</si>
  <si>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</si>
  <si>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</si>
  <si>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</si>
  <si>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</si>
  <si>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</si>
  <si>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</si>
  <si>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</si>
  <si>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</si>
  <si>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</si>
  <si>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</si>
  <si>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</si>
  <si>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</si>
  <si>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</si>
  <si>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</si>
  <si>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</si>
  <si>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</si>
  <si>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</si>
  <si>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</si>
  <si>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</si>
  <si>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</si>
  <si>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</si>
  <si>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</si>
  <si>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</si>
  <si>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</si>
  <si>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</si>
  <si>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</si>
  <si>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</si>
  <si>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</si>
  <si>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</si>
  <si>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</si>
  <si>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</si>
  <si>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</si>
  <si>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</si>
  <si>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</si>
  <si>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</si>
  <si>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</si>
  <si>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</si>
  <si>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</si>
  <si>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</si>
  <si>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</si>
  <si>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</si>
  <si>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</si>
  <si>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</si>
  <si>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</si>
  <si>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</si>
  <si>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</si>
  <si>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</si>
  <si>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</si>
  <si>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</si>
  <si>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</si>
  <si>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</si>
  <si>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</si>
  <si>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</si>
  <si>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</si>
  <si>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</si>
  <si>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</si>
  <si>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</si>
  <si>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</si>
  <si>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</si>
  <si>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</si>
  <si>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</si>
  <si>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</si>
  <si>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</si>
  <si>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</si>
  <si>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</si>
  <si>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</si>
  <si>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</si>
  <si>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</si>
  <si>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</si>
  <si>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</si>
  <si>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</si>
  <si>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</si>
  <si>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</si>
  <si>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</si>
  <si>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</si>
  <si>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</si>
  <si>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</si>
  <si>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</si>
  <si>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</si>
  <si>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</si>
  <si>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</si>
  <si>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</si>
  <si>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</si>
  <si>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</si>
  <si>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</si>
  <si>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</si>
  <si>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</si>
  <si>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</si>
  <si>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</si>
  <si>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</si>
  <si>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</si>
  <si>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</si>
  <si>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</si>
  <si>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</si>
  <si>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</si>
  <si>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</si>
  <si>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</si>
  <si>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</si>
  <si>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</si>
  <si>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</si>
  <si>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</si>
  <si>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</si>
  <si>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</si>
  <si>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</si>
  <si>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</si>
  <si>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</si>
  <si>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</si>
  <si>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</si>
  <si>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</si>
  <si>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</si>
  <si>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</si>
  <si>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</si>
  <si>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</si>
  <si>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</si>
  <si>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</si>
  <si>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</si>
  <si>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</si>
  <si>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</si>
  <si>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</si>
  <si>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</si>
  <si>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</si>
  <si>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</si>
  <si>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</si>
  <si>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</si>
  <si>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</si>
  <si>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</si>
  <si>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</si>
  <si>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</si>
  <si>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</si>
  <si>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</si>
  <si>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</si>
  <si>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</si>
  <si>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</si>
  <si>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</si>
  <si>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</si>
  <si>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</si>
  <si>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</si>
  <si>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</si>
  <si>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</si>
  <si>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</si>
  <si>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</si>
  <si>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</si>
  <si>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</si>
  <si>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</si>
  <si>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</si>
  <si>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</si>
  <si>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</si>
  <si>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</si>
  <si>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</si>
  <si>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</si>
  <si>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</si>
  <si>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</si>
  <si>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</si>
  <si>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</si>
  <si>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</si>
  <si>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</si>
  <si>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</si>
  <si>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</si>
  <si>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</si>
  <si>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</si>
  <si>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</si>
  <si>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</si>
  <si>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</si>
  <si>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</si>
  <si>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</si>
  <si>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</si>
  <si>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</si>
  <si>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</si>
  <si>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</si>
  <si>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</si>
  <si>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</si>
  <si>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</si>
  <si>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</si>
  <si>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</si>
  <si>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</si>
  <si>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</si>
  <si>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</si>
  <si>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</si>
  <si>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</si>
  <si>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</si>
  <si>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</si>
  <si>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</si>
  <si>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</si>
  <si>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</si>
  <si>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</si>
  <si>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</si>
  <si>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</si>
  <si>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</si>
  <si>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</si>
  <si>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</si>
  <si>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</si>
  <si>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</si>
  <si>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</si>
  <si>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</si>
  <si>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</si>
  <si>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</si>
  <si>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</si>
  <si>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</si>
  <si>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</si>
  <si>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</si>
  <si>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</si>
  <si>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</si>
  <si>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</si>
  <si>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</si>
  <si>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</si>
  <si>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</si>
  <si>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</si>
  <si>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</si>
  <si>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</si>
  <si>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</si>
  <si>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</si>
  <si>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</si>
  <si>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</si>
  <si>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</si>
  <si>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</si>
  <si>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</si>
  <si>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</si>
  <si>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</si>
  <si>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</si>
  <si>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</si>
  <si>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</si>
  <si>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</si>
  <si>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</si>
  <si>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</si>
  <si>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</si>
  <si>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</si>
  <si>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</si>
  <si>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</si>
  <si>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</si>
  <si>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</si>
  <si>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</si>
  <si>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</si>
  <si>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</si>
  <si>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</si>
  <si>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</si>
  <si>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</si>
  <si>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</si>
  <si>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</si>
  <si>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</si>
  <si>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</si>
  <si>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</si>
  <si>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</si>
  <si>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</si>
  <si>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</si>
  <si>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</si>
  <si>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</si>
  <si>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</si>
  <si>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</si>
  <si>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</si>
  <si>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</si>
  <si>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</si>
  <si>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</si>
  <si>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</si>
  <si>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</si>
  <si>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</si>
  <si>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</si>
  <si>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</si>
  <si>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</si>
  <si>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</si>
  <si>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</si>
  <si>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</si>
  <si>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</si>
  <si>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</si>
  <si>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</si>
  <si>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</si>
  <si>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</si>
  <si>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</si>
  <si>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</si>
  <si>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</si>
  <si>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</si>
  <si>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</si>
  <si>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</si>
  <si>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</si>
  <si>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</si>
  <si>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</si>
  <si>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</si>
  <si>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</si>
  <si>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</si>
  <si>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</si>
  <si>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</si>
  <si>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</si>
  <si>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</si>
  <si>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</si>
  <si>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</si>
  <si>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</si>
  <si>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</si>
  <si>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</si>
  <si>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</si>
  <si>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</si>
  <si>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</si>
  <si>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</si>
  <si>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</si>
  <si>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</si>
  <si>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</si>
  <si>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</si>
  <si>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</si>
  <si>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</si>
  <si>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</si>
  <si>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</si>
  <si>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</si>
  <si>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</si>
  <si>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</si>
  <si>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</si>
  <si>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</si>
  <si>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</si>
  <si>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</si>
  <si>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</si>
  <si>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</si>
  <si>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</si>
  <si>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</si>
  <si>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</si>
  <si>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</si>
  <si>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</si>
  <si>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</si>
  <si>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</si>
  <si>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</si>
  <si>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</si>
  <si>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</si>
  <si>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</si>
  <si>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</si>
  <si>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</si>
  <si>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</si>
  <si>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</si>
  <si>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</si>
  <si>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</si>
  <si>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</si>
  <si>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</si>
  <si>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</si>
  <si>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</si>
  <si>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</si>
  <si>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</si>
  <si>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</si>
  <si>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</si>
  <si>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</si>
  <si>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</si>
  <si>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</si>
  <si>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</si>
  <si>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</si>
  <si>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</si>
  <si>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</si>
  <si>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</si>
  <si>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</si>
  <si>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</si>
  <si>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</si>
  <si>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</si>
  <si>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</si>
  <si>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</si>
  <si>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</si>
  <si>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</si>
  <si>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</si>
  <si>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</si>
  <si>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</si>
  <si>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</si>
  <si>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</si>
  <si>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</si>
  <si>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</si>
  <si>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</si>
  <si>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</si>
  <si>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</si>
  <si>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</si>
  <si>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</si>
  <si>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</si>
  <si>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</si>
  <si>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</si>
  <si>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</si>
  <si>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</si>
  <si>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</si>
  <si>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</si>
  <si>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</si>
  <si>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</si>
  <si>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</si>
  <si>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</si>
  <si>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</si>
  <si>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</si>
  <si>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</si>
  <si>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</si>
  <si>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</si>
  <si>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</si>
  <si>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</si>
  <si>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</si>
  <si>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</si>
  <si>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</si>
  <si>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</si>
  <si>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</si>
  <si>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</si>
  <si>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</si>
  <si>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</si>
  <si>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</si>
  <si>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</si>
  <si>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</si>
  <si>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</si>
  <si>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</si>
  <si>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</si>
  <si>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</si>
  <si>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</si>
  <si>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</si>
  <si>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</si>
  <si>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</si>
  <si>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</si>
  <si>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</si>
  <si>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</si>
  <si>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</si>
  <si>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</si>
  <si>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</si>
  <si>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</si>
  <si>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</si>
  <si>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</si>
  <si>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</si>
  <si>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</si>
  <si>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</si>
  <si>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</si>
  <si>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</si>
  <si>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</si>
  <si>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</si>
  <si>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</si>
  <si>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</si>
  <si>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</si>
  <si>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</si>
  <si>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</si>
  <si>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</si>
  <si>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</si>
  <si>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</si>
  <si>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</si>
  <si>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</si>
  <si>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</si>
  <si>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</si>
  <si>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</si>
  <si>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</si>
  <si>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</si>
  <si>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</si>
  <si>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</si>
  <si>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</si>
  <si>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</si>
  <si>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</si>
  <si>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</si>
  <si>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</si>
  <si>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</si>
  <si>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</si>
  <si>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</si>
  <si>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</si>
  <si>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</si>
  <si>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</si>
  <si>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</si>
  <si>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</si>
  <si>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</si>
  <si>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</si>
  <si>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</si>
  <si>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</si>
  <si>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</si>
  <si>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</si>
  <si>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</si>
  <si>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</si>
  <si>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</si>
  <si>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</si>
  <si>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</si>
  <si>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</si>
  <si>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</si>
  <si>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</si>
  <si>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</si>
  <si>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</si>
  <si>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</si>
  <si>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</si>
  <si>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</si>
  <si>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</si>
  <si>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</si>
  <si>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</si>
  <si>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</si>
  <si>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</si>
  <si>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</si>
  <si>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</si>
  <si>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</si>
  <si>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</si>
  <si>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</si>
  <si>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</si>
  <si>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</si>
  <si>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</si>
  <si>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</si>
  <si>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</si>
  <si>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</si>
  <si>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</si>
  <si>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</si>
  <si>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</si>
  <si>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</si>
  <si>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</si>
  <si>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</si>
  <si>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</si>
  <si>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</si>
  <si>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</si>
  <si>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</si>
  <si>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</si>
  <si>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</si>
  <si>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</si>
  <si>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</si>
  <si>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</si>
  <si>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</si>
  <si>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</si>
  <si>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</si>
  <si>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</si>
  <si>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</si>
  <si>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</si>
  <si>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</si>
  <si>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</si>
  <si>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</si>
  <si>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</si>
  <si>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</si>
  <si>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</si>
  <si>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</si>
  <si>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</si>
  <si>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</si>
  <si>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</si>
  <si>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</si>
  <si>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</si>
  <si>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</si>
  <si>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</si>
  <si>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</si>
  <si>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</si>
  <si>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</si>
  <si>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</si>
  <si>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</si>
  <si>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</si>
  <si>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</si>
  <si>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</si>
  <si>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</si>
  <si>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</si>
  <si>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</si>
  <si>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</si>
  <si>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</si>
  <si>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</si>
  <si>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</si>
  <si>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</si>
  <si>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</si>
  <si>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</si>
  <si>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</si>
  <si>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</si>
  <si>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</si>
  <si>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</si>
  <si>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</si>
  <si>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</si>
  <si>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</si>
  <si>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</si>
  <si>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</si>
  <si>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</si>
  <si>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</si>
  <si>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</si>
  <si>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</si>
  <si>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</si>
  <si>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</si>
  <si>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</si>
  <si>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</si>
  <si>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</si>
  <si>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</si>
  <si>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</si>
  <si>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</si>
  <si>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</si>
  <si>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</si>
  <si>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</si>
  <si>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</si>
  <si>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</si>
  <si>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</si>
  <si>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</si>
  <si>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</si>
  <si>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</si>
  <si>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</si>
  <si>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</si>
  <si>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</si>
  <si>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</si>
  <si>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</si>
  <si>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</si>
  <si>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</si>
  <si>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</si>
  <si>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</si>
  <si>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</si>
  <si>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</si>
  <si>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</si>
  <si>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</si>
  <si>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</si>
  <si>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</si>
  <si>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</si>
  <si>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</si>
  <si>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</si>
  <si>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</si>
  <si>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</si>
  <si>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</si>
  <si>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</si>
  <si>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</si>
  <si>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</si>
  <si>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</si>
  <si>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</si>
  <si>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</si>
  <si>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</si>
  <si>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</si>
  <si>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</si>
  <si>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</si>
  <si>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</si>
  <si>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</si>
  <si>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</si>
  <si>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</si>
  <si>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</si>
  <si>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</si>
  <si>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</si>
  <si>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</si>
  <si>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</si>
  <si>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</si>
  <si>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</si>
  <si>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</si>
  <si>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</si>
  <si>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</si>
  <si>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</si>
  <si>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</si>
  <si>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</si>
  <si>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</si>
  <si>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</si>
  <si>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</si>
  <si>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</si>
  <si>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</si>
  <si>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</si>
  <si>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</si>
  <si>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</si>
  <si>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</si>
  <si>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</si>
  <si>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</si>
  <si>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</si>
  <si>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</si>
  <si>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</si>
  <si>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</si>
  <si>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</si>
  <si>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</si>
  <si>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</si>
  <si>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</si>
  <si>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</si>
  <si>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</si>
  <si>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</si>
  <si>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</si>
  <si>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</si>
  <si>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</si>
  <si>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</si>
  <si>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</si>
  <si>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</si>
  <si>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</si>
  <si>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</si>
  <si>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</si>
  <si>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</si>
  <si>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</si>
  <si>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</si>
  <si>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</si>
  <si>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</si>
  <si>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</si>
  <si>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</si>
  <si>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</si>
  <si>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</si>
  <si>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</si>
  <si>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</si>
  <si>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</si>
  <si>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</si>
  <si>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</si>
  <si>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</si>
  <si>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</si>
  <si>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</si>
  <si>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</si>
  <si>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</si>
  <si>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</si>
  <si>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</si>
  <si>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</si>
  <si>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</si>
  <si>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</si>
  <si>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</si>
  <si>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</si>
  <si>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</si>
  <si>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</si>
  <si>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</si>
  <si>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</si>
  <si>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</si>
  <si>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</si>
  <si>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</si>
  <si>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</si>
  <si>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</si>
  <si>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</si>
  <si>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</si>
  <si>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</si>
  <si>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</si>
  <si>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</si>
  <si>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</si>
  <si>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</si>
  <si>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</si>
  <si>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</si>
  <si>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</si>
  <si>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</si>
  <si>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</si>
  <si>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</si>
  <si>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</si>
  <si>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</si>
  <si>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</si>
  <si>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</si>
  <si>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</si>
  <si>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</si>
  <si>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</si>
  <si>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</si>
  <si>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</si>
  <si>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</si>
  <si>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</si>
  <si>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</si>
  <si>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</si>
  <si>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</si>
  <si>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</si>
  <si>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</si>
  <si>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</si>
  <si>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</si>
  <si>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</si>
  <si>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</si>
  <si>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</si>
  <si>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</si>
  <si>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</si>
  <si>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</si>
  <si>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</si>
  <si>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</si>
  <si>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</si>
  <si>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</si>
  <si>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</si>
  <si>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</si>
  <si>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30 de marzo de 2021 (b)</t>
  </si>
  <si>
    <t>Del 1 de enero al 30 de marzo de 2021 (b)</t>
  </si>
  <si>
    <t>SISTEMA PARA EL DESARROLLO INTEGRAL DE LA FAMILIA DEL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</si>
</sst>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15" fillId="0" borderId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5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5">
      <c r="A1" s="151" t="s">
        <v>829</v>
      </c>
      <c r="B1" s="152"/>
      <c r="C1" s="152"/>
      <c r="D1" s="152"/>
      <c r="E1" s="153"/>
    </row>
    <row r="2" spans="1:5" s="7" customFormat="1" ht="14.25" x14ac:dyDescent="0.45">
      <c r="A2" s="25"/>
      <c r="E2" s="26"/>
    </row>
    <row r="3" spans="1:5" s="7" customFormat="1" ht="26.25" customHeight="1" x14ac:dyDescent="0.3">
      <c r="A3" s="25"/>
      <c r="B3" s="30" t="s">
        <v>792</v>
      </c>
      <c r="C3" s="154" t="s">
        <v>3304</v>
      </c>
      <c r="D3" s="15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7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4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7"/>
    </row>
    <row r="3" spans="1:11" ht="14.25" x14ac:dyDescent="0.45">
      <c r="A3" s="158" t="s">
        <v>166</v>
      </c>
      <c r="B3" s="159"/>
      <c r="C3" s="159"/>
      <c r="D3" s="160"/>
    </row>
    <row r="4" spans="1:11" ht="14.25" x14ac:dyDescent="0.45">
      <c r="A4" s="161" t="str">
        <f>TRIMESTRE</f>
        <v>Del 1 de enero al 30 de marzo de 2021 (b)</v>
      </c>
      <c r="B4" s="162"/>
      <c r="C4" s="162"/>
      <c r="D4" s="163"/>
    </row>
    <row r="5" spans="1:11" ht="14.25" x14ac:dyDescent="0.45">
      <c r="A5" s="164" t="s">
        <v>118</v>
      </c>
      <c r="B5" s="165"/>
      <c r="C5" s="165"/>
      <c r="D5" s="16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3">
      <c r="A9" s="53" t="s">
        <v>169</v>
      </c>
      <c r="B9" s="23"/>
      <c r="C9" s="23"/>
      <c r="D9" s="23"/>
    </row>
    <row r="10" spans="1:11" ht="14.25" x14ac:dyDescent="0.45">
      <c r="A10" s="53" t="s">
        <v>170</v>
      </c>
      <c r="B10" s="23"/>
      <c r="C10" s="23"/>
      <c r="D10" s="23"/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3">
      <c r="A14" s="53" t="s">
        <v>172</v>
      </c>
      <c r="B14" s="23"/>
      <c r="C14" s="23"/>
      <c r="D14" s="23"/>
    </row>
    <row r="15" spans="1:11" x14ac:dyDescent="0.3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/>
      <c r="C65" s="23"/>
      <c r="D65" s="23"/>
    </row>
    <row r="66" spans="1:4" x14ac:dyDescent="0.3">
      <c r="A66" s="128" t="s">
        <v>196</v>
      </c>
      <c r="B66" s="23"/>
      <c r="C66" s="23"/>
      <c r="D66" s="23"/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B49" sqref="B49:G63"/>
    </sheetView>
  </sheetViews>
  <sheetFormatPr baseColWidth="10" defaultRowHeight="14.4" zeroHeight="1" x14ac:dyDescent="0.3"/>
  <cols>
    <col min="1" max="1" width="92.88671875" customWidth="1"/>
    <col min="2" max="7" width="20.6640625" customWidth="1"/>
    <col min="8" max="8" width="0" hidden="1" customWidth="1"/>
  </cols>
  <sheetData>
    <row r="1" spans="1:8" s="91" customFormat="1" ht="37.5" customHeight="1" x14ac:dyDescent="0.3">
      <c r="A1" s="173" t="s">
        <v>206</v>
      </c>
      <c r="B1" s="173"/>
      <c r="C1" s="173"/>
      <c r="D1" s="173"/>
      <c r="E1" s="173"/>
      <c r="F1" s="173"/>
      <c r="G1" s="173"/>
    </row>
    <row r="2" spans="1:8" x14ac:dyDescent="0.3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7"/>
    </row>
    <row r="3" spans="1:8" x14ac:dyDescent="0.3">
      <c r="A3" s="158" t="s">
        <v>207</v>
      </c>
      <c r="B3" s="159"/>
      <c r="C3" s="159"/>
      <c r="D3" s="159"/>
      <c r="E3" s="159"/>
      <c r="F3" s="159"/>
      <c r="G3" s="160"/>
    </row>
    <row r="4" spans="1:8" x14ac:dyDescent="0.3">
      <c r="A4" s="161" t="str">
        <f>TRIMESTRE</f>
        <v>Del 1 de enero al 30 de marzo de 2021 (b)</v>
      </c>
      <c r="B4" s="162"/>
      <c r="C4" s="162"/>
      <c r="D4" s="162"/>
      <c r="E4" s="162"/>
      <c r="F4" s="162"/>
      <c r="G4" s="163"/>
    </row>
    <row r="5" spans="1:8" x14ac:dyDescent="0.3">
      <c r="A5" s="164" t="s">
        <v>118</v>
      </c>
      <c r="B5" s="165"/>
      <c r="C5" s="165"/>
      <c r="D5" s="165"/>
      <c r="E5" s="165"/>
      <c r="F5" s="165"/>
      <c r="G5" s="166"/>
    </row>
    <row r="6" spans="1:8" x14ac:dyDescent="0.3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28.8" x14ac:dyDescent="0.3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/>
      <c r="C35" s="60"/>
      <c r="D35" s="60"/>
      <c r="E35" s="60"/>
      <c r="F35" s="60"/>
      <c r="G35" s="60"/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/>
      <c r="C37" s="60"/>
      <c r="D37" s="60"/>
      <c r="E37" s="60"/>
      <c r="F37" s="60"/>
      <c r="G37" s="60"/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/>
      <c r="C39" s="60"/>
      <c r="D39" s="60"/>
      <c r="E39" s="60"/>
      <c r="F39" s="60"/>
      <c r="G39" s="60"/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0</v>
      </c>
      <c r="C41" s="61">
        <f t="shared" ref="C41:E41" si="2">SUM(C9,C10,C11,C12,C13,C14,C15,C16,C28,C34,C35,C37)</f>
        <v>0</v>
      </c>
      <c r="D41" s="61">
        <f t="shared" si="2"/>
        <v>0</v>
      </c>
      <c r="E41" s="61">
        <f t="shared" si="2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/>
      <c r="C54" s="60"/>
      <c r="D54" s="60"/>
      <c r="E54" s="60"/>
      <c r="F54" s="60"/>
      <c r="G54" s="60"/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/>
      <c r="C59" s="60"/>
      <c r="D59" s="60"/>
      <c r="E59" s="60"/>
      <c r="F59" s="60"/>
      <c r="G59" s="60"/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4">C45+C54+C59+C62+C63</f>
        <v>0</v>
      </c>
      <c r="D65" s="61">
        <f t="shared" si="4"/>
        <v>0</v>
      </c>
      <c r="E65" s="61">
        <f t="shared" si="4"/>
        <v>0</v>
      </c>
      <c r="F65" s="61">
        <f t="shared" si="4"/>
        <v>0</v>
      </c>
      <c r="G65" s="61">
        <f t="shared" si="4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5">C68</f>
        <v>12636</v>
      </c>
      <c r="D67" s="61">
        <f t="shared" si="5"/>
        <v>12636</v>
      </c>
      <c r="E67" s="61">
        <f t="shared" si="5"/>
        <v>10000</v>
      </c>
      <c r="F67" s="61">
        <f t="shared" si="5"/>
        <v>10000</v>
      </c>
      <c r="G67" s="61">
        <f t="shared" si="5"/>
        <v>10000</v>
      </c>
    </row>
    <row r="68" spans="1:7" x14ac:dyDescent="0.3">
      <c r="A68" s="53" t="s">
        <v>269</v>
      </c>
      <c r="B68" s="150">
        <v>0</v>
      </c>
      <c r="C68" s="150">
        <v>12636</v>
      </c>
      <c r="D68" s="150">
        <v>12636</v>
      </c>
      <c r="E68" s="150">
        <v>10000</v>
      </c>
      <c r="F68" s="150">
        <v>10000</v>
      </c>
      <c r="G68" s="150">
        <v>10000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0</v>
      </c>
      <c r="C70" s="61">
        <f t="shared" ref="C70:G70" si="6">C41+C65+C67</f>
        <v>12636</v>
      </c>
      <c r="D70" s="61">
        <f t="shared" si="6"/>
        <v>12636</v>
      </c>
      <c r="E70" s="61">
        <f t="shared" si="6"/>
        <v>10000</v>
      </c>
      <c r="F70" s="61">
        <f t="shared" si="6"/>
        <v>10000</v>
      </c>
      <c r="G70" s="61">
        <f t="shared" si="6"/>
        <v>10000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7">C73+C74</f>
        <v>0</v>
      </c>
      <c r="D75" s="61">
        <f t="shared" si="7"/>
        <v>0</v>
      </c>
      <c r="E75" s="61">
        <f t="shared" si="7"/>
        <v>0</v>
      </c>
      <c r="F75" s="61">
        <f t="shared" si="7"/>
        <v>0</v>
      </c>
      <c r="G75" s="61">
        <f t="shared" si="7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12636</v>
      </c>
      <c r="R57">
        <f>'Formato 5'!D67</f>
        <v>12636</v>
      </c>
      <c r="S57">
        <f>'Formato 5'!E67</f>
        <v>10000</v>
      </c>
      <c r="T57">
        <f>'Formato 5'!F67</f>
        <v>10000</v>
      </c>
      <c r="U57">
        <f>'Formato 5'!G67</f>
        <v>10000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12636</v>
      </c>
      <c r="R58">
        <f>'Formato 5'!D68</f>
        <v>12636</v>
      </c>
      <c r="S58">
        <f>'Formato 5'!E68</f>
        <v>10000</v>
      </c>
      <c r="T58">
        <f>'Formato 5'!F68</f>
        <v>10000</v>
      </c>
      <c r="U58">
        <f>'Formato 5'!G68</f>
        <v>10000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151" sqref="B151:G15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4" t="s">
        <v>3285</v>
      </c>
      <c r="B1" s="173"/>
      <c r="C1" s="173"/>
      <c r="D1" s="173"/>
      <c r="E1" s="173"/>
      <c r="F1" s="173"/>
      <c r="G1" s="173"/>
    </row>
    <row r="2" spans="1:7" ht="14.25" x14ac:dyDescent="0.45">
      <c r="A2" s="177" t="str">
        <f>ENTE_PUBLICO_A</f>
        <v>SISTEMA PARA EL DESARROLLO INTEGRAL DE LA FAMILIA DEL MUNICIPIO DE SANTA CATARINA, GTO., Gobierno del Estado de Guanajuato (a)</v>
      </c>
      <c r="B2" s="177"/>
      <c r="C2" s="177"/>
      <c r="D2" s="177"/>
      <c r="E2" s="177"/>
      <c r="F2" s="177"/>
      <c r="G2" s="177"/>
    </row>
    <row r="3" spans="1:7" x14ac:dyDescent="0.3">
      <c r="A3" s="178" t="s">
        <v>277</v>
      </c>
      <c r="B3" s="178"/>
      <c r="C3" s="178"/>
      <c r="D3" s="178"/>
      <c r="E3" s="178"/>
      <c r="F3" s="178"/>
      <c r="G3" s="178"/>
    </row>
    <row r="4" spans="1:7" x14ac:dyDescent="0.3">
      <c r="A4" s="178" t="s">
        <v>278</v>
      </c>
      <c r="B4" s="178"/>
      <c r="C4" s="178"/>
      <c r="D4" s="178"/>
      <c r="E4" s="178"/>
      <c r="F4" s="178"/>
      <c r="G4" s="178"/>
    </row>
    <row r="5" spans="1:7" ht="14.25" x14ac:dyDescent="0.45">
      <c r="A5" s="179" t="str">
        <f>TRIMESTRE</f>
        <v>Del 1 de enero al 30 de marzo de 2021 (b)</v>
      </c>
      <c r="B5" s="179"/>
      <c r="C5" s="179"/>
      <c r="D5" s="179"/>
      <c r="E5" s="179"/>
      <c r="F5" s="179"/>
      <c r="G5" s="179"/>
    </row>
    <row r="6" spans="1:7" ht="14.25" x14ac:dyDescent="0.4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3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28.8" x14ac:dyDescent="0.3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/>
      <c r="C10" s="80"/>
      <c r="D10" s="80"/>
      <c r="E10" s="80"/>
      <c r="F10" s="80"/>
      <c r="G10" s="80"/>
    </row>
    <row r="11" spans="1:7" x14ac:dyDescent="0.3">
      <c r="A11" s="84" t="s">
        <v>287</v>
      </c>
      <c r="B11" s="80"/>
      <c r="C11" s="80"/>
      <c r="D11" s="80"/>
      <c r="E11" s="80"/>
      <c r="F11" s="80"/>
      <c r="G11" s="80"/>
    </row>
    <row r="12" spans="1:7" x14ac:dyDescent="0.3">
      <c r="A12" s="84" t="s">
        <v>288</v>
      </c>
      <c r="B12" s="80"/>
      <c r="C12" s="80"/>
      <c r="D12" s="80"/>
      <c r="E12" s="80"/>
      <c r="F12" s="80"/>
      <c r="G12" s="80"/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/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/>
    </row>
    <row r="15" spans="1:7" x14ac:dyDescent="0.3">
      <c r="A15" s="84" t="s">
        <v>291</v>
      </c>
      <c r="B15" s="80"/>
      <c r="C15" s="80"/>
      <c r="D15" s="80"/>
      <c r="E15" s="80"/>
      <c r="F15" s="80"/>
      <c r="G15" s="80"/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3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1">SUM(C19:C27)</f>
        <v>0</v>
      </c>
      <c r="D18" s="80">
        <f t="shared" si="1"/>
        <v>0</v>
      </c>
      <c r="E18" s="80">
        <f t="shared" si="1"/>
        <v>0</v>
      </c>
      <c r="F18" s="80">
        <f t="shared" si="1"/>
        <v>0</v>
      </c>
      <c r="G18" s="80">
        <f>SUM(G19:G27)</f>
        <v>0</v>
      </c>
    </row>
    <row r="19" spans="1:7" x14ac:dyDescent="0.3">
      <c r="A19" s="84" t="s">
        <v>295</v>
      </c>
      <c r="B19" s="80"/>
      <c r="C19" s="80"/>
      <c r="D19" s="80"/>
      <c r="E19" s="80"/>
      <c r="F19" s="80"/>
      <c r="G19" s="80"/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/>
    </row>
    <row r="21" spans="1:7" x14ac:dyDescent="0.3">
      <c r="A21" s="84" t="s">
        <v>297</v>
      </c>
      <c r="B21" s="80"/>
      <c r="C21" s="80"/>
      <c r="D21" s="80"/>
      <c r="E21" s="80"/>
      <c r="F21" s="80"/>
      <c r="G21" s="80"/>
    </row>
    <row r="22" spans="1:7" x14ac:dyDescent="0.3">
      <c r="A22" s="84" t="s">
        <v>298</v>
      </c>
      <c r="B22" s="80"/>
      <c r="C22" s="80"/>
      <c r="D22" s="80"/>
      <c r="E22" s="80"/>
      <c r="F22" s="80"/>
      <c r="G22" s="80"/>
    </row>
    <row r="23" spans="1:7" x14ac:dyDescent="0.3">
      <c r="A23" s="84" t="s">
        <v>299</v>
      </c>
      <c r="B23" s="80"/>
      <c r="C23" s="80"/>
      <c r="D23" s="80"/>
      <c r="E23" s="80"/>
      <c r="F23" s="80"/>
      <c r="G23" s="80"/>
    </row>
    <row r="24" spans="1:7" ht="14.25" x14ac:dyDescent="0.45">
      <c r="A24" s="84" t="s">
        <v>300</v>
      </c>
      <c r="B24" s="80"/>
      <c r="C24" s="80"/>
      <c r="D24" s="80"/>
      <c r="E24" s="80"/>
      <c r="F24" s="80"/>
      <c r="G24" s="80"/>
    </row>
    <row r="25" spans="1:7" x14ac:dyDescent="0.3">
      <c r="A25" s="84" t="s">
        <v>301</v>
      </c>
      <c r="B25" s="80"/>
      <c r="C25" s="80"/>
      <c r="D25" s="80"/>
      <c r="E25" s="80"/>
      <c r="F25" s="80"/>
      <c r="G25" s="80"/>
    </row>
    <row r="26" spans="1:7" x14ac:dyDescent="0.3">
      <c r="A26" s="84" t="s">
        <v>302</v>
      </c>
      <c r="B26" s="80"/>
      <c r="C26" s="80"/>
      <c r="D26" s="80"/>
      <c r="E26" s="80"/>
      <c r="F26" s="80"/>
      <c r="G26" s="80"/>
    </row>
    <row r="27" spans="1:7" x14ac:dyDescent="0.3">
      <c r="A27" s="84" t="s">
        <v>303</v>
      </c>
      <c r="B27" s="80"/>
      <c r="C27" s="80"/>
      <c r="D27" s="80"/>
      <c r="E27" s="80"/>
      <c r="F27" s="80"/>
      <c r="G27" s="80"/>
    </row>
    <row r="28" spans="1:7" x14ac:dyDescent="0.3">
      <c r="A28" s="83" t="s">
        <v>304</v>
      </c>
      <c r="B28" s="80">
        <f>SUM(B29:B37)</f>
        <v>0</v>
      </c>
      <c r="C28" s="80">
        <f t="shared" ref="C28:G28" si="2">SUM(C29:C37)</f>
        <v>0</v>
      </c>
      <c r="D28" s="80">
        <f t="shared" si="2"/>
        <v>0</v>
      </c>
      <c r="E28" s="80">
        <f t="shared" si="2"/>
        <v>0</v>
      </c>
      <c r="F28" s="80">
        <f t="shared" si="2"/>
        <v>0</v>
      </c>
      <c r="G28" s="80">
        <f t="shared" si="2"/>
        <v>0</v>
      </c>
    </row>
    <row r="29" spans="1:7" x14ac:dyDescent="0.3">
      <c r="A29" s="84" t="s">
        <v>305</v>
      </c>
      <c r="B29" s="80"/>
      <c r="C29" s="80"/>
      <c r="D29" s="80"/>
      <c r="E29" s="80"/>
      <c r="F29" s="80"/>
      <c r="G29" s="80"/>
    </row>
    <row r="30" spans="1:7" x14ac:dyDescent="0.3">
      <c r="A30" s="84" t="s">
        <v>306</v>
      </c>
      <c r="B30" s="80"/>
      <c r="C30" s="80"/>
      <c r="D30" s="80"/>
      <c r="E30" s="80"/>
      <c r="F30" s="80"/>
      <c r="G30" s="80"/>
    </row>
    <row r="31" spans="1:7" x14ac:dyDescent="0.3">
      <c r="A31" s="84" t="s">
        <v>307</v>
      </c>
      <c r="B31" s="80"/>
      <c r="C31" s="80"/>
      <c r="D31" s="80"/>
      <c r="E31" s="80"/>
      <c r="F31" s="80"/>
      <c r="G31" s="80"/>
    </row>
    <row r="32" spans="1:7" x14ac:dyDescent="0.3">
      <c r="A32" s="84" t="s">
        <v>308</v>
      </c>
      <c r="B32" s="80"/>
      <c r="C32" s="80"/>
      <c r="D32" s="80"/>
      <c r="E32" s="80"/>
      <c r="F32" s="80"/>
      <c r="G32" s="80"/>
    </row>
    <row r="33" spans="1:7" x14ac:dyDescent="0.3">
      <c r="A33" s="84" t="s">
        <v>309</v>
      </c>
      <c r="B33" s="80"/>
      <c r="C33" s="80"/>
      <c r="D33" s="80"/>
      <c r="E33" s="80"/>
      <c r="F33" s="80"/>
      <c r="G33" s="80"/>
    </row>
    <row r="34" spans="1:7" x14ac:dyDescent="0.3">
      <c r="A34" s="84" t="s">
        <v>310</v>
      </c>
      <c r="B34" s="80"/>
      <c r="C34" s="80"/>
      <c r="D34" s="80"/>
      <c r="E34" s="80"/>
      <c r="F34" s="80"/>
      <c r="G34" s="80"/>
    </row>
    <row r="35" spans="1:7" x14ac:dyDescent="0.3">
      <c r="A35" s="84" t="s">
        <v>311</v>
      </c>
      <c r="B35" s="80"/>
      <c r="C35" s="80"/>
      <c r="D35" s="80"/>
      <c r="E35" s="80"/>
      <c r="F35" s="80"/>
      <c r="G35" s="80"/>
    </row>
    <row r="36" spans="1:7" x14ac:dyDescent="0.3">
      <c r="A36" s="84" t="s">
        <v>312</v>
      </c>
      <c r="B36" s="80"/>
      <c r="C36" s="80"/>
      <c r="D36" s="80"/>
      <c r="E36" s="80"/>
      <c r="F36" s="80"/>
      <c r="G36" s="80"/>
    </row>
    <row r="37" spans="1:7" x14ac:dyDescent="0.3">
      <c r="A37" s="84" t="s">
        <v>313</v>
      </c>
      <c r="B37" s="80"/>
      <c r="C37" s="80"/>
      <c r="D37" s="80"/>
      <c r="E37" s="80"/>
      <c r="F37" s="80"/>
      <c r="G37" s="80"/>
    </row>
    <row r="38" spans="1:7" x14ac:dyDescent="0.3">
      <c r="A38" s="83" t="s">
        <v>314</v>
      </c>
      <c r="B38" s="80">
        <f>SUM(B39:B47)</f>
        <v>0</v>
      </c>
      <c r="C38" s="80">
        <f t="shared" ref="C38:G38" si="3">SUM(C39:C47)</f>
        <v>0</v>
      </c>
      <c r="D38" s="80">
        <f t="shared" si="3"/>
        <v>0</v>
      </c>
      <c r="E38" s="80">
        <f t="shared" si="3"/>
        <v>0</v>
      </c>
      <c r="F38" s="80">
        <f t="shared" si="3"/>
        <v>0</v>
      </c>
      <c r="G38" s="80">
        <f t="shared" si="3"/>
        <v>0</v>
      </c>
    </row>
    <row r="39" spans="1:7" x14ac:dyDescent="0.3">
      <c r="A39" s="84" t="s">
        <v>315</v>
      </c>
      <c r="B39" s="80"/>
      <c r="C39" s="80"/>
      <c r="D39" s="80"/>
      <c r="E39" s="80"/>
      <c r="F39" s="80"/>
      <c r="G39" s="80"/>
    </row>
    <row r="40" spans="1:7" x14ac:dyDescent="0.3">
      <c r="A40" s="84" t="s">
        <v>316</v>
      </c>
      <c r="B40" s="80"/>
      <c r="C40" s="80"/>
      <c r="D40" s="80"/>
      <c r="E40" s="80"/>
      <c r="F40" s="80"/>
      <c r="G40" s="80"/>
    </row>
    <row r="41" spans="1:7" x14ac:dyDescent="0.3">
      <c r="A41" s="84" t="s">
        <v>317</v>
      </c>
      <c r="B41" s="80"/>
      <c r="C41" s="80"/>
      <c r="D41" s="80"/>
      <c r="E41" s="80"/>
      <c r="F41" s="80"/>
      <c r="G41" s="80"/>
    </row>
    <row r="42" spans="1:7" x14ac:dyDescent="0.3">
      <c r="A42" s="84" t="s">
        <v>318</v>
      </c>
      <c r="B42" s="80"/>
      <c r="C42" s="80"/>
      <c r="D42" s="80"/>
      <c r="E42" s="80"/>
      <c r="F42" s="80"/>
      <c r="G42" s="80"/>
    </row>
    <row r="43" spans="1:7" x14ac:dyDescent="0.3">
      <c r="A43" s="84" t="s">
        <v>319</v>
      </c>
      <c r="B43" s="80"/>
      <c r="C43" s="80"/>
      <c r="D43" s="80"/>
      <c r="E43" s="80"/>
      <c r="F43" s="80"/>
      <c r="G43" s="80"/>
    </row>
    <row r="44" spans="1:7" x14ac:dyDescent="0.3">
      <c r="A44" s="84" t="s">
        <v>320</v>
      </c>
      <c r="B44" s="80"/>
      <c r="C44" s="80"/>
      <c r="D44" s="80"/>
      <c r="E44" s="80"/>
      <c r="F44" s="80"/>
      <c r="G44" s="80"/>
    </row>
    <row r="45" spans="1:7" x14ac:dyDescent="0.3">
      <c r="A45" s="84" t="s">
        <v>321</v>
      </c>
      <c r="B45" s="80"/>
      <c r="C45" s="80"/>
      <c r="D45" s="80"/>
      <c r="E45" s="80"/>
      <c r="F45" s="80"/>
      <c r="G45" s="80"/>
    </row>
    <row r="46" spans="1:7" x14ac:dyDescent="0.3">
      <c r="A46" s="84" t="s">
        <v>322</v>
      </c>
      <c r="B46" s="80"/>
      <c r="C46" s="80"/>
      <c r="D46" s="80"/>
      <c r="E46" s="80"/>
      <c r="F46" s="80"/>
      <c r="G46" s="80"/>
    </row>
    <row r="47" spans="1:7" x14ac:dyDescent="0.3">
      <c r="A47" s="84" t="s">
        <v>323</v>
      </c>
      <c r="B47" s="80"/>
      <c r="C47" s="80"/>
      <c r="D47" s="80"/>
      <c r="E47" s="80"/>
      <c r="F47" s="80"/>
      <c r="G47" s="80"/>
    </row>
    <row r="48" spans="1:7" x14ac:dyDescent="0.3">
      <c r="A48" s="83" t="s">
        <v>324</v>
      </c>
      <c r="B48" s="80">
        <f>SUM(B49:B57)</f>
        <v>0</v>
      </c>
      <c r="C48" s="80">
        <f t="shared" ref="C48:G48" si="4">SUM(C49:C57)</f>
        <v>0</v>
      </c>
      <c r="D48" s="80">
        <f t="shared" si="4"/>
        <v>0</v>
      </c>
      <c r="E48" s="80">
        <f t="shared" si="4"/>
        <v>0</v>
      </c>
      <c r="F48" s="80">
        <f t="shared" si="4"/>
        <v>0</v>
      </c>
      <c r="G48" s="80">
        <f t="shared" si="4"/>
        <v>0</v>
      </c>
    </row>
    <row r="49" spans="1:7" x14ac:dyDescent="0.3">
      <c r="A49" s="84" t="s">
        <v>325</v>
      </c>
      <c r="B49" s="80"/>
      <c r="C49" s="80"/>
      <c r="D49" s="80"/>
      <c r="E49" s="80"/>
      <c r="F49" s="80"/>
      <c r="G49" s="80"/>
    </row>
    <row r="50" spans="1:7" x14ac:dyDescent="0.3">
      <c r="A50" s="84" t="s">
        <v>326</v>
      </c>
      <c r="B50" s="80"/>
      <c r="C50" s="80"/>
      <c r="D50" s="80"/>
      <c r="E50" s="80"/>
      <c r="F50" s="80"/>
      <c r="G50" s="80"/>
    </row>
    <row r="51" spans="1:7" x14ac:dyDescent="0.3">
      <c r="A51" s="84" t="s">
        <v>327</v>
      </c>
      <c r="B51" s="80"/>
      <c r="C51" s="80"/>
      <c r="D51" s="80"/>
      <c r="E51" s="80"/>
      <c r="F51" s="80"/>
      <c r="G51" s="80"/>
    </row>
    <row r="52" spans="1:7" x14ac:dyDescent="0.3">
      <c r="A52" s="84" t="s">
        <v>328</v>
      </c>
      <c r="B52" s="80"/>
      <c r="C52" s="80"/>
      <c r="D52" s="80"/>
      <c r="E52" s="80"/>
      <c r="F52" s="80"/>
      <c r="G52" s="80"/>
    </row>
    <row r="53" spans="1:7" x14ac:dyDescent="0.3">
      <c r="A53" s="84" t="s">
        <v>329</v>
      </c>
      <c r="B53" s="80"/>
      <c r="C53" s="80"/>
      <c r="D53" s="80"/>
      <c r="E53" s="80"/>
      <c r="F53" s="80"/>
      <c r="G53" s="80"/>
    </row>
    <row r="54" spans="1:7" x14ac:dyDescent="0.3">
      <c r="A54" s="84" t="s">
        <v>330</v>
      </c>
      <c r="B54" s="80"/>
      <c r="C54" s="80"/>
      <c r="D54" s="80"/>
      <c r="E54" s="80"/>
      <c r="F54" s="80"/>
      <c r="G54" s="80"/>
    </row>
    <row r="55" spans="1:7" x14ac:dyDescent="0.3">
      <c r="A55" s="84" t="s">
        <v>331</v>
      </c>
      <c r="B55" s="80"/>
      <c r="C55" s="80"/>
      <c r="D55" s="80"/>
      <c r="E55" s="80"/>
      <c r="F55" s="80"/>
      <c r="G55" s="80"/>
    </row>
    <row r="56" spans="1:7" x14ac:dyDescent="0.3">
      <c r="A56" s="84" t="s">
        <v>332</v>
      </c>
      <c r="B56" s="80"/>
      <c r="C56" s="80"/>
      <c r="D56" s="80"/>
      <c r="E56" s="80"/>
      <c r="F56" s="80"/>
      <c r="G56" s="80"/>
    </row>
    <row r="57" spans="1:7" x14ac:dyDescent="0.3">
      <c r="A57" s="84" t="s">
        <v>333</v>
      </c>
      <c r="B57" s="80"/>
      <c r="C57" s="80"/>
      <c r="D57" s="80"/>
      <c r="E57" s="80"/>
      <c r="F57" s="80"/>
      <c r="G57" s="80"/>
    </row>
    <row r="58" spans="1:7" x14ac:dyDescent="0.3">
      <c r="A58" s="83" t="s">
        <v>334</v>
      </c>
      <c r="B58" s="80"/>
      <c r="C58" s="80"/>
      <c r="D58" s="80"/>
      <c r="E58" s="80"/>
      <c r="F58" s="80"/>
      <c r="G58" s="80"/>
    </row>
    <row r="59" spans="1:7" x14ac:dyDescent="0.3">
      <c r="A59" s="84" t="s">
        <v>335</v>
      </c>
      <c r="B59" s="80"/>
      <c r="C59" s="80"/>
      <c r="D59" s="80"/>
      <c r="E59" s="80"/>
      <c r="F59" s="80"/>
      <c r="G59" s="80"/>
    </row>
    <row r="60" spans="1:7" x14ac:dyDescent="0.3">
      <c r="A60" s="84" t="s">
        <v>336</v>
      </c>
      <c r="B60" s="80"/>
      <c r="C60" s="80"/>
      <c r="D60" s="80"/>
      <c r="E60" s="80"/>
      <c r="F60" s="80"/>
      <c r="G60" s="80"/>
    </row>
    <row r="61" spans="1:7" x14ac:dyDescent="0.3">
      <c r="A61" s="84" t="s">
        <v>337</v>
      </c>
      <c r="B61" s="80"/>
      <c r="C61" s="80"/>
      <c r="D61" s="80"/>
      <c r="E61" s="80"/>
      <c r="F61" s="80"/>
      <c r="G61" s="80"/>
    </row>
    <row r="62" spans="1:7" x14ac:dyDescent="0.3">
      <c r="A62" s="83" t="s">
        <v>338</v>
      </c>
      <c r="B62" s="80">
        <f>SUM(B63:B67,B69:B70)</f>
        <v>0</v>
      </c>
      <c r="C62" s="80">
        <f t="shared" ref="C62:G62" si="5">SUM(C63:C67,C69:C70)</f>
        <v>0</v>
      </c>
      <c r="D62" s="80">
        <f t="shared" si="5"/>
        <v>0</v>
      </c>
      <c r="E62" s="80">
        <f t="shared" si="5"/>
        <v>0</v>
      </c>
      <c r="F62" s="80">
        <f t="shared" si="5"/>
        <v>0</v>
      </c>
      <c r="G62" s="80">
        <f t="shared" si="5"/>
        <v>0</v>
      </c>
    </row>
    <row r="63" spans="1:7" x14ac:dyDescent="0.3">
      <c r="A63" s="84" t="s">
        <v>339</v>
      </c>
      <c r="B63" s="80"/>
      <c r="C63" s="80"/>
      <c r="D63" s="80"/>
      <c r="E63" s="80"/>
      <c r="F63" s="80"/>
      <c r="G63" s="80"/>
    </row>
    <row r="64" spans="1:7" x14ac:dyDescent="0.3">
      <c r="A64" s="84" t="s">
        <v>340</v>
      </c>
      <c r="B64" s="80"/>
      <c r="C64" s="80"/>
      <c r="D64" s="80"/>
      <c r="E64" s="80"/>
      <c r="F64" s="80"/>
      <c r="G64" s="80"/>
    </row>
    <row r="65" spans="1:7" x14ac:dyDescent="0.3">
      <c r="A65" s="84" t="s">
        <v>341</v>
      </c>
      <c r="B65" s="80"/>
      <c r="C65" s="80"/>
      <c r="D65" s="80"/>
      <c r="E65" s="80"/>
      <c r="F65" s="80"/>
      <c r="G65" s="80"/>
    </row>
    <row r="66" spans="1:7" x14ac:dyDescent="0.3">
      <c r="A66" s="84" t="s">
        <v>342</v>
      </c>
      <c r="B66" s="80"/>
      <c r="C66" s="80"/>
      <c r="D66" s="80"/>
      <c r="E66" s="80"/>
      <c r="F66" s="80"/>
      <c r="G66" s="80"/>
    </row>
    <row r="67" spans="1:7" x14ac:dyDescent="0.3">
      <c r="A67" s="84" t="s">
        <v>343</v>
      </c>
      <c r="B67" s="80"/>
      <c r="C67" s="80"/>
      <c r="D67" s="80"/>
      <c r="E67" s="80"/>
      <c r="F67" s="80"/>
      <c r="G67" s="80"/>
    </row>
    <row r="68" spans="1:7" x14ac:dyDescent="0.3">
      <c r="A68" s="84" t="s">
        <v>3301</v>
      </c>
      <c r="B68" s="80"/>
      <c r="C68" s="80"/>
      <c r="D68" s="80"/>
      <c r="E68" s="80"/>
      <c r="F68" s="80"/>
      <c r="G68" s="80"/>
    </row>
    <row r="69" spans="1:7" x14ac:dyDescent="0.3">
      <c r="A69" s="84" t="s">
        <v>345</v>
      </c>
      <c r="B69" s="80"/>
      <c r="C69" s="80"/>
      <c r="D69" s="80"/>
      <c r="E69" s="80"/>
      <c r="F69" s="80"/>
      <c r="G69" s="80"/>
    </row>
    <row r="70" spans="1:7" x14ac:dyDescent="0.3">
      <c r="A70" s="84" t="s">
        <v>346</v>
      </c>
      <c r="B70" s="80"/>
      <c r="C70" s="80"/>
      <c r="D70" s="80"/>
      <c r="E70" s="80"/>
      <c r="F70" s="80"/>
      <c r="G70" s="80"/>
    </row>
    <row r="71" spans="1:7" x14ac:dyDescent="0.3">
      <c r="A71" s="83" t="s">
        <v>347</v>
      </c>
      <c r="B71" s="80">
        <f>SUM(B72:B74)</f>
        <v>0</v>
      </c>
      <c r="C71" s="80">
        <f t="shared" ref="C71:G71" si="6">SUM(C72:C74)</f>
        <v>0</v>
      </c>
      <c r="D71" s="80">
        <f t="shared" si="6"/>
        <v>0</v>
      </c>
      <c r="E71" s="80">
        <f t="shared" si="6"/>
        <v>0</v>
      </c>
      <c r="F71" s="80">
        <f t="shared" si="6"/>
        <v>0</v>
      </c>
      <c r="G71" s="80">
        <f t="shared" si="6"/>
        <v>0</v>
      </c>
    </row>
    <row r="72" spans="1:7" x14ac:dyDescent="0.3">
      <c r="A72" s="84" t="s">
        <v>348</v>
      </c>
      <c r="B72" s="80"/>
      <c r="C72" s="80"/>
      <c r="D72" s="80"/>
      <c r="E72" s="80"/>
      <c r="F72" s="80"/>
      <c r="G72" s="80"/>
    </row>
    <row r="73" spans="1:7" x14ac:dyDescent="0.3">
      <c r="A73" s="84" t="s">
        <v>349</v>
      </c>
      <c r="B73" s="80"/>
      <c r="C73" s="80"/>
      <c r="D73" s="80"/>
      <c r="E73" s="80"/>
      <c r="F73" s="80"/>
      <c r="G73" s="80"/>
    </row>
    <row r="74" spans="1:7" x14ac:dyDescent="0.3">
      <c r="A74" s="84" t="s">
        <v>350</v>
      </c>
      <c r="B74" s="80"/>
      <c r="C74" s="80"/>
      <c r="D74" s="80"/>
      <c r="E74" s="80"/>
      <c r="F74" s="80"/>
      <c r="G74" s="80"/>
    </row>
    <row r="75" spans="1:7" x14ac:dyDescent="0.3">
      <c r="A75" s="83" t="s">
        <v>351</v>
      </c>
      <c r="B75" s="80">
        <f>SUM(B76:B82)</f>
        <v>0</v>
      </c>
      <c r="C75" s="80">
        <f t="shared" ref="C75:G75" si="7">SUM(C76:C82)</f>
        <v>0</v>
      </c>
      <c r="D75" s="80">
        <f t="shared" si="7"/>
        <v>0</v>
      </c>
      <c r="E75" s="80">
        <f t="shared" si="7"/>
        <v>0</v>
      </c>
      <c r="F75" s="80">
        <f t="shared" si="7"/>
        <v>0</v>
      </c>
      <c r="G75" s="80">
        <f t="shared" si="7"/>
        <v>0</v>
      </c>
    </row>
    <row r="76" spans="1:7" x14ac:dyDescent="0.3">
      <c r="A76" s="84" t="s">
        <v>352</v>
      </c>
      <c r="B76" s="80"/>
      <c r="C76" s="80"/>
      <c r="D76" s="80"/>
      <c r="E76" s="80"/>
      <c r="F76" s="80"/>
      <c r="G76" s="80"/>
    </row>
    <row r="77" spans="1:7" x14ac:dyDescent="0.3">
      <c r="A77" s="84" t="s">
        <v>353</v>
      </c>
      <c r="B77" s="80"/>
      <c r="C77" s="80"/>
      <c r="D77" s="80"/>
      <c r="E77" s="80"/>
      <c r="F77" s="80"/>
      <c r="G77" s="80"/>
    </row>
    <row r="78" spans="1:7" x14ac:dyDescent="0.3">
      <c r="A78" s="84" t="s">
        <v>354</v>
      </c>
      <c r="B78" s="80"/>
      <c r="C78" s="80"/>
      <c r="D78" s="80"/>
      <c r="E78" s="80"/>
      <c r="F78" s="80"/>
      <c r="G78" s="80"/>
    </row>
    <row r="79" spans="1:7" x14ac:dyDescent="0.3">
      <c r="A79" s="84" t="s">
        <v>355</v>
      </c>
      <c r="B79" s="80"/>
      <c r="C79" s="80"/>
      <c r="D79" s="80"/>
      <c r="E79" s="80"/>
      <c r="F79" s="80"/>
      <c r="G79" s="80"/>
    </row>
    <row r="80" spans="1:7" x14ac:dyDescent="0.3">
      <c r="A80" s="84" t="s">
        <v>356</v>
      </c>
      <c r="B80" s="80"/>
      <c r="C80" s="80"/>
      <c r="D80" s="80"/>
      <c r="E80" s="80"/>
      <c r="F80" s="80"/>
      <c r="G80" s="80"/>
    </row>
    <row r="81" spans="1:7" x14ac:dyDescent="0.3">
      <c r="A81" s="84" t="s">
        <v>357</v>
      </c>
      <c r="B81" s="80"/>
      <c r="C81" s="80"/>
      <c r="D81" s="80"/>
      <c r="E81" s="80"/>
      <c r="F81" s="80"/>
      <c r="G81" s="80"/>
    </row>
    <row r="82" spans="1:7" x14ac:dyDescent="0.3">
      <c r="A82" s="84" t="s">
        <v>358</v>
      </c>
      <c r="B82" s="80"/>
      <c r="C82" s="80"/>
      <c r="D82" s="80"/>
      <c r="E82" s="80"/>
      <c r="F82" s="80"/>
      <c r="G82" s="80"/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8">SUM(C85,C93,C103,C113,C123,C133,C137,C146,C150)</f>
        <v>0</v>
      </c>
      <c r="D84" s="79">
        <f t="shared" si="8"/>
        <v>0</v>
      </c>
      <c r="E84" s="79">
        <f t="shared" si="8"/>
        <v>0</v>
      </c>
      <c r="F84" s="79">
        <f t="shared" si="8"/>
        <v>0</v>
      </c>
      <c r="G84" s="79">
        <f t="shared" si="8"/>
        <v>0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9">SUM(C86:C92)</f>
        <v>0</v>
      </c>
      <c r="D85" s="80">
        <f t="shared" si="9"/>
        <v>0</v>
      </c>
      <c r="E85" s="80">
        <f t="shared" si="9"/>
        <v>0</v>
      </c>
      <c r="F85" s="80">
        <f t="shared" si="9"/>
        <v>0</v>
      </c>
      <c r="G85" s="80">
        <f t="shared" si="9"/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/>
    </row>
    <row r="87" spans="1:7" x14ac:dyDescent="0.3">
      <c r="A87" s="84" t="s">
        <v>288</v>
      </c>
      <c r="B87" s="80"/>
      <c r="C87" s="80"/>
      <c r="D87" s="80"/>
      <c r="E87" s="80"/>
      <c r="F87" s="80"/>
      <c r="G87" s="80"/>
    </row>
    <row r="88" spans="1:7" x14ac:dyDescent="0.3">
      <c r="A88" s="84" t="s">
        <v>289</v>
      </c>
      <c r="B88" s="80"/>
      <c r="C88" s="80"/>
      <c r="D88" s="80"/>
      <c r="E88" s="80"/>
      <c r="F88" s="80"/>
      <c r="G88" s="80"/>
    </row>
    <row r="89" spans="1:7" x14ac:dyDescent="0.3">
      <c r="A89" s="84" t="s">
        <v>290</v>
      </c>
      <c r="B89" s="80"/>
      <c r="C89" s="80"/>
      <c r="D89" s="80"/>
      <c r="E89" s="80"/>
      <c r="F89" s="80"/>
      <c r="G89" s="80"/>
    </row>
    <row r="90" spans="1:7" x14ac:dyDescent="0.3">
      <c r="A90" s="84" t="s">
        <v>291</v>
      </c>
      <c r="B90" s="80"/>
      <c r="C90" s="80"/>
      <c r="D90" s="80"/>
      <c r="E90" s="80"/>
      <c r="F90" s="80"/>
      <c r="G90" s="80"/>
    </row>
    <row r="91" spans="1:7" x14ac:dyDescent="0.3">
      <c r="A91" s="84" t="s">
        <v>292</v>
      </c>
      <c r="B91" s="80"/>
      <c r="C91" s="80"/>
      <c r="D91" s="80"/>
      <c r="E91" s="80"/>
      <c r="F91" s="80"/>
      <c r="G91" s="80"/>
    </row>
    <row r="92" spans="1:7" x14ac:dyDescent="0.3">
      <c r="A92" s="84" t="s">
        <v>293</v>
      </c>
      <c r="B92" s="80"/>
      <c r="C92" s="80"/>
      <c r="D92" s="80"/>
      <c r="E92" s="80"/>
      <c r="F92" s="80"/>
      <c r="G92" s="80"/>
    </row>
    <row r="93" spans="1:7" x14ac:dyDescent="0.3">
      <c r="A93" s="83" t="s">
        <v>294</v>
      </c>
      <c r="B93" s="80">
        <f>SUM(B94:B102)</f>
        <v>0</v>
      </c>
      <c r="C93" s="80">
        <f t="shared" ref="C93:G93" si="10">SUM(C94:C102)</f>
        <v>0</v>
      </c>
      <c r="D93" s="80">
        <f t="shared" si="10"/>
        <v>0</v>
      </c>
      <c r="E93" s="80">
        <f t="shared" si="10"/>
        <v>0</v>
      </c>
      <c r="F93" s="80">
        <f t="shared" si="10"/>
        <v>0</v>
      </c>
      <c r="G93" s="80">
        <f t="shared" si="10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/>
    </row>
    <row r="95" spans="1:7" x14ac:dyDescent="0.3">
      <c r="A95" s="84" t="s">
        <v>296</v>
      </c>
      <c r="B95" s="80"/>
      <c r="C95" s="80"/>
      <c r="D95" s="80"/>
      <c r="E95" s="80"/>
      <c r="F95" s="80"/>
      <c r="G95" s="80"/>
    </row>
    <row r="96" spans="1:7" x14ac:dyDescent="0.3">
      <c r="A96" s="84" t="s">
        <v>297</v>
      </c>
      <c r="B96" s="80"/>
      <c r="C96" s="80"/>
      <c r="D96" s="80"/>
      <c r="E96" s="80"/>
      <c r="F96" s="80"/>
      <c r="G96" s="80"/>
    </row>
    <row r="97" spans="1:7" x14ac:dyDescent="0.3">
      <c r="A97" s="84" t="s">
        <v>298</v>
      </c>
      <c r="B97" s="80"/>
      <c r="C97" s="80"/>
      <c r="D97" s="80"/>
      <c r="E97" s="80"/>
      <c r="F97" s="80"/>
      <c r="G97" s="80"/>
    </row>
    <row r="98" spans="1:7" x14ac:dyDescent="0.3">
      <c r="A98" s="42" t="s">
        <v>299</v>
      </c>
      <c r="B98" s="80"/>
      <c r="C98" s="80"/>
      <c r="D98" s="80"/>
      <c r="E98" s="80"/>
      <c r="F98" s="80"/>
      <c r="G98" s="80"/>
    </row>
    <row r="99" spans="1:7" x14ac:dyDescent="0.3">
      <c r="A99" s="84" t="s">
        <v>300</v>
      </c>
      <c r="B99" s="80"/>
      <c r="C99" s="80"/>
      <c r="D99" s="80"/>
      <c r="E99" s="80"/>
      <c r="F99" s="80"/>
      <c r="G99" s="80"/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1">SUM(D104:D112)</f>
        <v>0</v>
      </c>
      <c r="E103" s="80">
        <f t="shared" si="11"/>
        <v>0</v>
      </c>
      <c r="F103" s="80">
        <f t="shared" si="11"/>
        <v>0</v>
      </c>
      <c r="G103" s="80">
        <f t="shared" si="11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3">
      <c r="A113" s="83" t="s">
        <v>314</v>
      </c>
      <c r="B113" s="80">
        <f>SUM(B114:B122)</f>
        <v>0</v>
      </c>
      <c r="C113" s="80">
        <f t="shared" ref="C113:G113" si="12">SUM(C114:C122)</f>
        <v>0</v>
      </c>
      <c r="D113" s="80">
        <f t="shared" si="12"/>
        <v>0</v>
      </c>
      <c r="E113" s="80">
        <f t="shared" si="12"/>
        <v>0</v>
      </c>
      <c r="F113" s="80">
        <f t="shared" si="12"/>
        <v>0</v>
      </c>
      <c r="G113" s="80">
        <f t="shared" si="12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3">
      <c r="A123" s="83" t="s">
        <v>324</v>
      </c>
      <c r="B123" s="80">
        <f>SUM(B124:B132)</f>
        <v>0</v>
      </c>
      <c r="C123" s="80">
        <f t="shared" ref="C123:G123" si="13">SUM(C124:C132)</f>
        <v>0</v>
      </c>
      <c r="D123" s="80">
        <f t="shared" si="13"/>
        <v>0</v>
      </c>
      <c r="E123" s="80">
        <f t="shared" si="13"/>
        <v>0</v>
      </c>
      <c r="F123" s="80">
        <f t="shared" si="13"/>
        <v>0</v>
      </c>
      <c r="G123" s="80">
        <f t="shared" si="13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3">
      <c r="A133" s="83" t="s">
        <v>334</v>
      </c>
      <c r="B133" s="80"/>
      <c r="C133" s="80"/>
      <c r="D133" s="80"/>
      <c r="E133" s="80"/>
      <c r="F133" s="80"/>
      <c r="G133" s="80"/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14">SUM(C138:C142,C144:C145)</f>
        <v>0</v>
      </c>
      <c r="D137" s="80">
        <f t="shared" si="14"/>
        <v>0</v>
      </c>
      <c r="E137" s="80">
        <f t="shared" si="14"/>
        <v>0</v>
      </c>
      <c r="F137" s="80">
        <f t="shared" si="14"/>
        <v>0</v>
      </c>
      <c r="G137" s="80">
        <f t="shared" si="14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3">
      <c r="A146" s="83" t="s">
        <v>347</v>
      </c>
      <c r="B146" s="80">
        <f>SUM(B147:B149)</f>
        <v>0</v>
      </c>
      <c r="C146" s="80">
        <f t="shared" ref="C146:G146" si="15">SUM(C147:C149)</f>
        <v>0</v>
      </c>
      <c r="D146" s="80">
        <f t="shared" si="15"/>
        <v>0</v>
      </c>
      <c r="E146" s="80">
        <f t="shared" si="15"/>
        <v>0</v>
      </c>
      <c r="F146" s="80">
        <f t="shared" si="15"/>
        <v>0</v>
      </c>
      <c r="G146" s="80">
        <f t="shared" si="15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3">
      <c r="A150" s="83" t="s">
        <v>351</v>
      </c>
      <c r="B150" s="80">
        <f>SUM(B151:B157)</f>
        <v>0</v>
      </c>
      <c r="C150" s="80">
        <f t="shared" ref="C150:G150" si="16">SUM(C151:C157)</f>
        <v>0</v>
      </c>
      <c r="D150" s="80">
        <f t="shared" si="16"/>
        <v>0</v>
      </c>
      <c r="E150" s="80">
        <f t="shared" si="16"/>
        <v>0</v>
      </c>
      <c r="F150" s="80">
        <f t="shared" si="16"/>
        <v>0</v>
      </c>
      <c r="G150" s="80">
        <f t="shared" si="16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0</v>
      </c>
      <c r="C159" s="79">
        <f t="shared" ref="C159:G159" si="17">C9+C84</f>
        <v>0</v>
      </c>
      <c r="D159" s="79">
        <f t="shared" si="17"/>
        <v>0</v>
      </c>
      <c r="E159" s="79">
        <f t="shared" si="17"/>
        <v>0</v>
      </c>
      <c r="F159" s="79">
        <f t="shared" si="17"/>
        <v>0</v>
      </c>
      <c r="G159" s="79">
        <f t="shared" si="17"/>
        <v>0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4" t="s">
        <v>3290</v>
      </c>
      <c r="B1" s="174"/>
      <c r="C1" s="174"/>
      <c r="D1" s="174"/>
      <c r="E1" s="174"/>
      <c r="F1" s="174"/>
      <c r="G1" s="174"/>
    </row>
    <row r="2" spans="1:7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7"/>
    </row>
    <row r="3" spans="1:7" x14ac:dyDescent="0.3">
      <c r="A3" s="158" t="s">
        <v>277</v>
      </c>
      <c r="B3" s="159"/>
      <c r="C3" s="159"/>
      <c r="D3" s="159"/>
      <c r="E3" s="159"/>
      <c r="F3" s="159"/>
      <c r="G3" s="160"/>
    </row>
    <row r="4" spans="1:7" x14ac:dyDescent="0.3">
      <c r="A4" s="158" t="s">
        <v>431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3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28.8" x14ac:dyDescent="0.3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4" sqref="B74:G7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0" t="s">
        <v>3289</v>
      </c>
      <c r="B1" s="181"/>
      <c r="C1" s="181"/>
      <c r="D1" s="181"/>
      <c r="E1" s="181"/>
      <c r="F1" s="181"/>
      <c r="G1" s="181"/>
    </row>
    <row r="2" spans="1:7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7"/>
    </row>
    <row r="3" spans="1:7" x14ac:dyDescent="0.3">
      <c r="A3" s="158" t="s">
        <v>396</v>
      </c>
      <c r="B3" s="159"/>
      <c r="C3" s="159"/>
      <c r="D3" s="159"/>
      <c r="E3" s="159"/>
      <c r="F3" s="159"/>
      <c r="G3" s="160"/>
    </row>
    <row r="4" spans="1:7" x14ac:dyDescent="0.3">
      <c r="A4" s="158" t="s">
        <v>397</v>
      </c>
      <c r="B4" s="159"/>
      <c r="C4" s="159"/>
      <c r="D4" s="159"/>
      <c r="E4" s="159"/>
      <c r="F4" s="159"/>
      <c r="G4" s="160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3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3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/>
      <c r="C10" s="71"/>
      <c r="D10" s="71"/>
      <c r="E10" s="71"/>
      <c r="F10" s="71"/>
      <c r="G10" s="71"/>
    </row>
    <row r="11" spans="1:7" x14ac:dyDescent="0.3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3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3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1">SUM(C20:C26)</f>
        <v>0</v>
      </c>
      <c r="D19" s="71">
        <f t="shared" si="1"/>
        <v>0</v>
      </c>
      <c r="E19" s="71">
        <f t="shared" si="1"/>
        <v>0</v>
      </c>
      <c r="F19" s="71">
        <f t="shared" si="1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3">
      <c r="A23" s="63" t="s">
        <v>377</v>
      </c>
      <c r="B23" s="71"/>
      <c r="C23" s="71"/>
      <c r="D23" s="71"/>
      <c r="E23" s="71"/>
      <c r="F23" s="71"/>
      <c r="G23" s="72"/>
    </row>
    <row r="24" spans="1:7" x14ac:dyDescent="0.3">
      <c r="A24" s="63" t="s">
        <v>378</v>
      </c>
      <c r="B24" s="71"/>
      <c r="C24" s="71"/>
      <c r="D24" s="71"/>
      <c r="E24" s="71"/>
      <c r="F24" s="71"/>
      <c r="G24" s="72"/>
    </row>
    <row r="25" spans="1:7" x14ac:dyDescent="0.3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3">
      <c r="A27" s="53" t="s">
        <v>381</v>
      </c>
      <c r="B27" s="71">
        <f>SUM(B28:B36)</f>
        <v>0</v>
      </c>
      <c r="C27" s="71">
        <f t="shared" ref="C27:F27" si="2">SUM(C28:C36)</f>
        <v>0</v>
      </c>
      <c r="D27" s="71">
        <f t="shared" si="2"/>
        <v>0</v>
      </c>
      <c r="E27" s="71">
        <f t="shared" si="2"/>
        <v>0</v>
      </c>
      <c r="F27" s="71">
        <f t="shared" si="2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3">
      <c r="A30" s="63" t="s">
        <v>384</v>
      </c>
      <c r="B30" s="71"/>
      <c r="C30" s="71"/>
      <c r="D30" s="71"/>
      <c r="E30" s="71"/>
      <c r="F30" s="71"/>
      <c r="G30" s="72"/>
    </row>
    <row r="31" spans="1:7" x14ac:dyDescent="0.3">
      <c r="A31" s="63" t="s">
        <v>385</v>
      </c>
      <c r="B31" s="71"/>
      <c r="C31" s="71"/>
      <c r="D31" s="71"/>
      <c r="E31" s="71"/>
      <c r="F31" s="71"/>
      <c r="G31" s="72"/>
    </row>
    <row r="32" spans="1:7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3">
      <c r="A35" s="63" t="s">
        <v>389</v>
      </c>
      <c r="B35" s="71"/>
      <c r="C35" s="71"/>
      <c r="D35" s="71"/>
      <c r="E35" s="71"/>
      <c r="F35" s="71"/>
      <c r="G35" s="72"/>
    </row>
    <row r="36" spans="1:7" x14ac:dyDescent="0.3">
      <c r="A36" s="63" t="s">
        <v>390</v>
      </c>
      <c r="B36" s="71"/>
      <c r="C36" s="71"/>
      <c r="D36" s="71"/>
      <c r="E36" s="71"/>
      <c r="F36" s="71"/>
      <c r="G36" s="72"/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3">SUM(C38:C41)</f>
        <v>0</v>
      </c>
      <c r="D37" s="71">
        <f t="shared" si="3"/>
        <v>0</v>
      </c>
      <c r="E37" s="71">
        <f t="shared" si="3"/>
        <v>0</v>
      </c>
      <c r="F37" s="71">
        <f t="shared" si="3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/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/>
    </row>
    <row r="40" spans="1:7" x14ac:dyDescent="0.3">
      <c r="A40" s="69" t="s">
        <v>393</v>
      </c>
      <c r="B40" s="72"/>
      <c r="C40" s="72"/>
      <c r="D40" s="72"/>
      <c r="E40" s="72"/>
      <c r="F40" s="72"/>
      <c r="G40" s="72"/>
    </row>
    <row r="41" spans="1:7" x14ac:dyDescent="0.3">
      <c r="A41" s="69" t="s">
        <v>394</v>
      </c>
      <c r="B41" s="72"/>
      <c r="C41" s="72"/>
      <c r="D41" s="72"/>
      <c r="E41" s="72"/>
      <c r="F41" s="72"/>
      <c r="G41" s="72"/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4">SUM(C44,C53,C61,C71)</f>
        <v>0</v>
      </c>
      <c r="D43" s="73">
        <f t="shared" si="4"/>
        <v>0</v>
      </c>
      <c r="E43" s="73">
        <f t="shared" si="4"/>
        <v>0</v>
      </c>
      <c r="F43" s="73">
        <f t="shared" si="4"/>
        <v>0</v>
      </c>
      <c r="G43" s="73">
        <f t="shared" si="4"/>
        <v>0</v>
      </c>
    </row>
    <row r="44" spans="1:7" x14ac:dyDescent="0.3">
      <c r="A44" s="53" t="s">
        <v>430</v>
      </c>
      <c r="B44" s="72"/>
      <c r="C44" s="72"/>
      <c r="D44" s="72"/>
      <c r="E44" s="72"/>
      <c r="F44" s="72"/>
      <c r="G44" s="72"/>
    </row>
    <row r="45" spans="1:7" x14ac:dyDescent="0.3">
      <c r="A45" s="69" t="s">
        <v>365</v>
      </c>
      <c r="B45" s="72"/>
      <c r="C45" s="72"/>
      <c r="D45" s="72"/>
      <c r="E45" s="72"/>
      <c r="F45" s="72"/>
      <c r="G45" s="72"/>
    </row>
    <row r="46" spans="1:7" x14ac:dyDescent="0.3">
      <c r="A46" s="69" t="s">
        <v>366</v>
      </c>
      <c r="B46" s="72"/>
      <c r="C46" s="72"/>
      <c r="D46" s="72"/>
      <c r="E46" s="72"/>
      <c r="F46" s="72"/>
      <c r="G46" s="72"/>
    </row>
    <row r="47" spans="1:7" x14ac:dyDescent="0.3">
      <c r="A47" s="69" t="s">
        <v>367</v>
      </c>
      <c r="B47" s="72"/>
      <c r="C47" s="72"/>
      <c r="D47" s="72"/>
      <c r="E47" s="72"/>
      <c r="F47" s="72"/>
      <c r="G47" s="72"/>
    </row>
    <row r="48" spans="1:7" x14ac:dyDescent="0.3">
      <c r="A48" s="69" t="s">
        <v>368</v>
      </c>
      <c r="B48" s="72"/>
      <c r="C48" s="72"/>
      <c r="D48" s="72"/>
      <c r="E48" s="72"/>
      <c r="F48" s="72"/>
      <c r="G48" s="72"/>
    </row>
    <row r="49" spans="1:7" x14ac:dyDescent="0.3">
      <c r="A49" s="69" t="s">
        <v>369</v>
      </c>
      <c r="B49" s="72"/>
      <c r="C49" s="72"/>
      <c r="D49" s="72"/>
      <c r="E49" s="72"/>
      <c r="F49" s="72"/>
      <c r="G49" s="72"/>
    </row>
    <row r="50" spans="1:7" x14ac:dyDescent="0.3">
      <c r="A50" s="69" t="s">
        <v>370</v>
      </c>
      <c r="B50" s="72"/>
      <c r="C50" s="72"/>
      <c r="D50" s="72"/>
      <c r="E50" s="72"/>
      <c r="F50" s="72"/>
      <c r="G50" s="72"/>
    </row>
    <row r="51" spans="1:7" x14ac:dyDescent="0.3">
      <c r="A51" s="69" t="s">
        <v>371</v>
      </c>
      <c r="B51" s="72"/>
      <c r="C51" s="72"/>
      <c r="D51" s="72"/>
      <c r="E51" s="72"/>
      <c r="F51" s="72"/>
      <c r="G51" s="72"/>
    </row>
    <row r="52" spans="1:7" x14ac:dyDescent="0.3">
      <c r="A52" s="69" t="s">
        <v>372</v>
      </c>
      <c r="B52" s="72"/>
      <c r="C52" s="72"/>
      <c r="D52" s="72"/>
      <c r="E52" s="72"/>
      <c r="F52" s="72"/>
      <c r="G52" s="72"/>
    </row>
    <row r="53" spans="1:7" x14ac:dyDescent="0.3">
      <c r="A53" s="53" t="s">
        <v>373</v>
      </c>
      <c r="B53" s="71">
        <f>SUM(B54:B60)</f>
        <v>0</v>
      </c>
      <c r="C53" s="71">
        <f t="shared" ref="C53:G53" si="5">SUM(C54:C60)</f>
        <v>0</v>
      </c>
      <c r="D53" s="71">
        <f t="shared" si="5"/>
        <v>0</v>
      </c>
      <c r="E53" s="71">
        <f t="shared" si="5"/>
        <v>0</v>
      </c>
      <c r="F53" s="71">
        <f t="shared" si="5"/>
        <v>0</v>
      </c>
      <c r="G53" s="71">
        <f t="shared" si="5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/>
    </row>
    <row r="55" spans="1:7" x14ac:dyDescent="0.3">
      <c r="A55" s="69" t="s">
        <v>375</v>
      </c>
      <c r="B55" s="71"/>
      <c r="C55" s="71"/>
      <c r="D55" s="71"/>
      <c r="E55" s="71"/>
      <c r="F55" s="71"/>
      <c r="G55" s="72"/>
    </row>
    <row r="56" spans="1:7" x14ac:dyDescent="0.3">
      <c r="A56" s="69" t="s">
        <v>376</v>
      </c>
      <c r="B56" s="71"/>
      <c r="C56" s="71"/>
      <c r="D56" s="71"/>
      <c r="E56" s="71"/>
      <c r="F56" s="71"/>
      <c r="G56" s="72"/>
    </row>
    <row r="57" spans="1:7" x14ac:dyDescent="0.3">
      <c r="A57" s="48" t="s">
        <v>377</v>
      </c>
      <c r="B57" s="71"/>
      <c r="C57" s="71"/>
      <c r="D57" s="71"/>
      <c r="E57" s="71"/>
      <c r="F57" s="71"/>
      <c r="G57" s="72"/>
    </row>
    <row r="58" spans="1:7" x14ac:dyDescent="0.3">
      <c r="A58" s="69" t="s">
        <v>378</v>
      </c>
      <c r="B58" s="71"/>
      <c r="C58" s="71"/>
      <c r="D58" s="71"/>
      <c r="E58" s="71"/>
      <c r="F58" s="71"/>
      <c r="G58" s="72"/>
    </row>
    <row r="59" spans="1:7" x14ac:dyDescent="0.3">
      <c r="A59" s="69" t="s">
        <v>379</v>
      </c>
      <c r="B59" s="71"/>
      <c r="C59" s="71"/>
      <c r="D59" s="71"/>
      <c r="E59" s="71"/>
      <c r="F59" s="71"/>
      <c r="G59" s="72"/>
    </row>
    <row r="60" spans="1:7" x14ac:dyDescent="0.3">
      <c r="A60" s="69" t="s">
        <v>380</v>
      </c>
      <c r="B60" s="71"/>
      <c r="C60" s="71"/>
      <c r="D60" s="71"/>
      <c r="E60" s="71"/>
      <c r="F60" s="71"/>
      <c r="G60" s="72"/>
    </row>
    <row r="61" spans="1:7" x14ac:dyDescent="0.3">
      <c r="A61" s="53" t="s">
        <v>381</v>
      </c>
      <c r="B61" s="71">
        <f>SUM(B62:B70)</f>
        <v>0</v>
      </c>
      <c r="C61" s="71">
        <f t="shared" ref="C61:G61" si="6">SUM(C62:C70)</f>
        <v>0</v>
      </c>
      <c r="D61" s="71">
        <f t="shared" si="6"/>
        <v>0</v>
      </c>
      <c r="E61" s="71">
        <f t="shared" si="6"/>
        <v>0</v>
      </c>
      <c r="F61" s="71">
        <f t="shared" si="6"/>
        <v>0</v>
      </c>
      <c r="G61" s="71">
        <f t="shared" si="6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/>
    </row>
    <row r="63" spans="1:7" x14ac:dyDescent="0.3">
      <c r="A63" s="69" t="s">
        <v>383</v>
      </c>
      <c r="B63" s="71"/>
      <c r="C63" s="71"/>
      <c r="D63" s="71"/>
      <c r="E63" s="71"/>
      <c r="F63" s="71"/>
      <c r="G63" s="72"/>
    </row>
    <row r="64" spans="1:7" x14ac:dyDescent="0.3">
      <c r="A64" s="69" t="s">
        <v>384</v>
      </c>
      <c r="B64" s="71"/>
      <c r="C64" s="71"/>
      <c r="D64" s="71"/>
      <c r="E64" s="71"/>
      <c r="F64" s="71"/>
      <c r="G64" s="72"/>
    </row>
    <row r="65" spans="1:8" x14ac:dyDescent="0.3">
      <c r="A65" s="69" t="s">
        <v>385</v>
      </c>
      <c r="B65" s="71"/>
      <c r="C65" s="71"/>
      <c r="D65" s="71"/>
      <c r="E65" s="71"/>
      <c r="F65" s="71"/>
      <c r="G65" s="72"/>
    </row>
    <row r="66" spans="1:8" x14ac:dyDescent="0.3">
      <c r="A66" s="69" t="s">
        <v>386</v>
      </c>
      <c r="B66" s="71"/>
      <c r="C66" s="71"/>
      <c r="D66" s="71"/>
      <c r="E66" s="71"/>
      <c r="F66" s="71"/>
      <c r="G66" s="72"/>
    </row>
    <row r="67" spans="1:8" x14ac:dyDescent="0.3">
      <c r="A67" s="69" t="s">
        <v>387</v>
      </c>
      <c r="B67" s="71"/>
      <c r="C67" s="71"/>
      <c r="D67" s="71"/>
      <c r="E67" s="71"/>
      <c r="F67" s="71"/>
      <c r="G67" s="72"/>
    </row>
    <row r="68" spans="1:8" x14ac:dyDescent="0.3">
      <c r="A68" s="69" t="s">
        <v>388</v>
      </c>
      <c r="B68" s="71"/>
      <c r="C68" s="71"/>
      <c r="D68" s="71"/>
      <c r="E68" s="71"/>
      <c r="F68" s="71"/>
      <c r="G68" s="72"/>
    </row>
    <row r="69" spans="1:8" x14ac:dyDescent="0.3">
      <c r="A69" s="69" t="s">
        <v>389</v>
      </c>
      <c r="B69" s="71"/>
      <c r="C69" s="71"/>
      <c r="D69" s="71"/>
      <c r="E69" s="71"/>
      <c r="F69" s="71"/>
      <c r="G69" s="72"/>
    </row>
    <row r="70" spans="1:8" x14ac:dyDescent="0.3">
      <c r="A70" s="69" t="s">
        <v>390</v>
      </c>
      <c r="B70" s="71"/>
      <c r="C70" s="71"/>
      <c r="D70" s="71"/>
      <c r="E70" s="71"/>
      <c r="F70" s="71"/>
      <c r="G70" s="72"/>
    </row>
    <row r="71" spans="1:8" x14ac:dyDescent="0.3">
      <c r="A71" s="64" t="s">
        <v>3299</v>
      </c>
      <c r="B71" s="74">
        <f>SUM(B72:B75)</f>
        <v>0</v>
      </c>
      <c r="C71" s="74">
        <f t="shared" ref="C71:F71" si="7">SUM(C72:C75)</f>
        <v>0</v>
      </c>
      <c r="D71" s="74">
        <f t="shared" si="7"/>
        <v>0</v>
      </c>
      <c r="E71" s="74">
        <f t="shared" si="7"/>
        <v>0</v>
      </c>
      <c r="F71" s="74">
        <f t="shared" si="7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/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/>
    </row>
    <row r="74" spans="1:8" x14ac:dyDescent="0.3">
      <c r="A74" s="69" t="s">
        <v>393</v>
      </c>
      <c r="B74" s="71"/>
      <c r="C74" s="71"/>
      <c r="D74" s="71"/>
      <c r="E74" s="71"/>
      <c r="F74" s="71"/>
      <c r="G74" s="72"/>
    </row>
    <row r="75" spans="1:8" x14ac:dyDescent="0.3">
      <c r="A75" s="69" t="s">
        <v>394</v>
      </c>
      <c r="B75" s="71"/>
      <c r="C75" s="71"/>
      <c r="D75" s="71"/>
      <c r="E75" s="71"/>
      <c r="F75" s="71"/>
      <c r="G75" s="72"/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0</v>
      </c>
      <c r="C77" s="73">
        <f t="shared" ref="C77:F77" si="8">C43+C9</f>
        <v>0</v>
      </c>
      <c r="D77" s="73">
        <f t="shared" si="8"/>
        <v>0</v>
      </c>
      <c r="E77" s="73">
        <f t="shared" si="8"/>
        <v>0</v>
      </c>
      <c r="F77" s="73">
        <f t="shared" si="8"/>
        <v>0</v>
      </c>
      <c r="G77" s="73">
        <f>G43+G9</f>
        <v>0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ht="14.25" x14ac:dyDescent="0.45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3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9" sqref="B29:F31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4" t="s">
        <v>3287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7"/>
    </row>
    <row r="3" spans="1:7" x14ac:dyDescent="0.3">
      <c r="A3" s="161" t="s">
        <v>277</v>
      </c>
      <c r="B3" s="162"/>
      <c r="C3" s="162"/>
      <c r="D3" s="162"/>
      <c r="E3" s="162"/>
      <c r="F3" s="162"/>
      <c r="G3" s="163"/>
    </row>
    <row r="4" spans="1:7" x14ac:dyDescent="0.3">
      <c r="A4" s="161" t="s">
        <v>399</v>
      </c>
      <c r="B4" s="162"/>
      <c r="C4" s="162"/>
      <c r="D4" s="162"/>
      <c r="E4" s="162"/>
      <c r="F4" s="162"/>
      <c r="G4" s="163"/>
    </row>
    <row r="5" spans="1:7" ht="14.25" x14ac:dyDescent="0.45">
      <c r="A5" s="161" t="str">
        <f>TRIMESTRE</f>
        <v>Del 1 de enero al 30 de marzo de 2021 (b)</v>
      </c>
      <c r="B5" s="162"/>
      <c r="C5" s="162"/>
      <c r="D5" s="162"/>
      <c r="E5" s="162"/>
      <c r="F5" s="162"/>
      <c r="G5" s="163"/>
    </row>
    <row r="6" spans="1:7" ht="14.25" x14ac:dyDescent="0.45">
      <c r="A6" s="164" t="s">
        <v>118</v>
      </c>
      <c r="B6" s="165"/>
      <c r="C6" s="165"/>
      <c r="D6" s="165"/>
      <c r="E6" s="165"/>
      <c r="F6" s="165"/>
      <c r="G6" s="166"/>
    </row>
    <row r="7" spans="1:7" x14ac:dyDescent="0.3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3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>
        <f>D10-E10</f>
        <v>0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3">
      <c r="A16" s="64" t="s">
        <v>407</v>
      </c>
      <c r="B16" s="67"/>
      <c r="C16" s="67"/>
      <c r="D16" s="67"/>
      <c r="E16" s="67"/>
      <c r="F16" s="67"/>
      <c r="G16" s="67">
        <f t="shared" ref="G16" si="2">G17+G18</f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4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6">C29+C30</f>
        <v>0</v>
      </c>
      <c r="D28" s="67">
        <f t="shared" si="6"/>
        <v>0</v>
      </c>
      <c r="E28" s="67">
        <f t="shared" si="6"/>
        <v>0</v>
      </c>
      <c r="F28" s="67">
        <f t="shared" si="6"/>
        <v>0</v>
      </c>
      <c r="G28" s="67">
        <f t="shared" si="6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0</v>
      </c>
      <c r="C33" s="66">
        <f t="shared" ref="C33:G33" si="8">C21+C9</f>
        <v>0</v>
      </c>
      <c r="D33" s="66">
        <f t="shared" si="8"/>
        <v>0</v>
      </c>
      <c r="E33" s="66">
        <f t="shared" si="8"/>
        <v>0</v>
      </c>
      <c r="F33" s="66">
        <f t="shared" si="8"/>
        <v>0</v>
      </c>
      <c r="G33" s="66">
        <f t="shared" si="8"/>
        <v>0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45">
      <c r="A1" s="173" t="s">
        <v>413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Santa Catarina,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414</v>
      </c>
      <c r="B3" s="159"/>
      <c r="C3" s="159"/>
      <c r="D3" s="159"/>
      <c r="E3" s="159"/>
      <c r="F3" s="159"/>
      <c r="G3" s="160"/>
    </row>
    <row r="4" spans="1:7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x14ac:dyDescent="0.3">
      <c r="A6" s="170" t="s">
        <v>3288</v>
      </c>
      <c r="B6" s="51">
        <f>ANIO1P</f>
        <v>2022</v>
      </c>
      <c r="C6" s="183" t="str">
        <f>ANIO2P</f>
        <v>2023 (d)</v>
      </c>
      <c r="D6" s="183" t="str">
        <f>ANIO3P</f>
        <v>2024 (d)</v>
      </c>
      <c r="E6" s="183" t="str">
        <f>ANIO4P</f>
        <v>2025 (d)</v>
      </c>
      <c r="F6" s="183" t="str">
        <f>ANIO5P</f>
        <v>2026 (d)</v>
      </c>
      <c r="G6" s="183" t="str">
        <f>ANIO6P</f>
        <v>2027 (d)</v>
      </c>
    </row>
    <row r="7" spans="1:7" ht="48" customHeight="1" x14ac:dyDescent="0.3">
      <c r="A7" s="171"/>
      <c r="B7" s="88" t="s">
        <v>3291</v>
      </c>
      <c r="C7" s="184"/>
      <c r="D7" s="184"/>
      <c r="E7" s="184"/>
      <c r="F7" s="184"/>
      <c r="G7" s="184"/>
    </row>
    <row r="8" spans="1:7" x14ac:dyDescent="0.3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3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8" x14ac:dyDescent="0.3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3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45">
      <c r="A1" s="173" t="s">
        <v>451</v>
      </c>
      <c r="B1" s="173"/>
      <c r="C1" s="173"/>
      <c r="D1" s="173"/>
      <c r="E1" s="173"/>
      <c r="F1" s="173"/>
      <c r="G1" s="173"/>
    </row>
    <row r="2" spans="1:7" customFormat="1" ht="14.25" x14ac:dyDescent="0.45">
      <c r="A2" s="155" t="str">
        <f>ENTIDAD</f>
        <v>Municipio de Santa Catarina, Gobierno del Estado de Guanajuato</v>
      </c>
      <c r="B2" s="156"/>
      <c r="C2" s="156"/>
      <c r="D2" s="156"/>
      <c r="E2" s="156"/>
      <c r="F2" s="156"/>
      <c r="G2" s="157"/>
    </row>
    <row r="3" spans="1:7" customFormat="1" ht="14.25" x14ac:dyDescent="0.45">
      <c r="A3" s="158" t="s">
        <v>452</v>
      </c>
      <c r="B3" s="159"/>
      <c r="C3" s="159"/>
      <c r="D3" s="159"/>
      <c r="E3" s="159"/>
      <c r="F3" s="159"/>
      <c r="G3" s="160"/>
    </row>
    <row r="4" spans="1:7" customFormat="1" ht="14.25" x14ac:dyDescent="0.45">
      <c r="A4" s="158" t="s">
        <v>118</v>
      </c>
      <c r="B4" s="159"/>
      <c r="C4" s="159"/>
      <c r="D4" s="159"/>
      <c r="E4" s="159"/>
      <c r="F4" s="159"/>
      <c r="G4" s="160"/>
    </row>
    <row r="5" spans="1:7" customFormat="1" ht="14.25" x14ac:dyDescent="0.4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3">
      <c r="A6" s="185" t="s">
        <v>3142</v>
      </c>
      <c r="B6" s="51">
        <f>ANIO1P</f>
        <v>2022</v>
      </c>
      <c r="C6" s="183" t="str">
        <f>ANIO2P</f>
        <v>2023 (d)</v>
      </c>
      <c r="D6" s="183" t="str">
        <f>ANIO3P</f>
        <v>2024 (d)</v>
      </c>
      <c r="E6" s="183" t="str">
        <f>ANIO4P</f>
        <v>2025 (d)</v>
      </c>
      <c r="F6" s="183" t="str">
        <f>ANIO5P</f>
        <v>2026 (d)</v>
      </c>
      <c r="G6" s="183" t="str">
        <f>ANIO6P</f>
        <v>2027 (d)</v>
      </c>
    </row>
    <row r="7" spans="1:7" customFormat="1" ht="48" customHeight="1" x14ac:dyDescent="0.3">
      <c r="A7" s="186"/>
      <c r="B7" s="88" t="s">
        <v>3291</v>
      </c>
      <c r="C7" s="184"/>
      <c r="D7" s="184"/>
      <c r="E7" s="184"/>
      <c r="F7" s="184"/>
      <c r="G7" s="184"/>
    </row>
    <row r="8" spans="1:7" x14ac:dyDescent="0.3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3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3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3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3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3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3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3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3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3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3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3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3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3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3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3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3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3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3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3" t="s">
        <v>466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Santa Catarina,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467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3">
      <c r="A5" s="190" t="s">
        <v>3288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3">
      <c r="A6" s="191"/>
      <c r="B6" s="189"/>
      <c r="C6" s="189"/>
      <c r="D6" s="189"/>
      <c r="E6" s="189"/>
      <c r="F6" s="189"/>
      <c r="G6" s="88" t="s">
        <v>3294</v>
      </c>
    </row>
    <row r="7" spans="1:7" x14ac:dyDescent="0.3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3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3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3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3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3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28.8" x14ac:dyDescent="0.3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3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3">
      <c r="A40" s="187" t="s">
        <v>3293</v>
      </c>
      <c r="B40" s="187"/>
      <c r="C40" s="187"/>
      <c r="D40" s="187"/>
      <c r="E40" s="187"/>
      <c r="F40" s="187"/>
      <c r="G40" s="18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45">
      <c r="A1" s="173" t="s">
        <v>490</v>
      </c>
      <c r="B1" s="173"/>
      <c r="C1" s="173"/>
      <c r="D1" s="173"/>
      <c r="E1" s="173"/>
      <c r="F1" s="173"/>
      <c r="G1" s="173"/>
    </row>
    <row r="2" spans="1:7" ht="14.25" x14ac:dyDescent="0.45">
      <c r="A2" s="155" t="str">
        <f>ENTIDAD</f>
        <v>Municipio de Santa Catarina, Gobierno del Estado de Guanajuato</v>
      </c>
      <c r="B2" s="156"/>
      <c r="C2" s="156"/>
      <c r="D2" s="156"/>
      <c r="E2" s="156"/>
      <c r="F2" s="156"/>
      <c r="G2" s="157"/>
    </row>
    <row r="3" spans="1:7" ht="14.25" x14ac:dyDescent="0.45">
      <c r="A3" s="158" t="s">
        <v>491</v>
      </c>
      <c r="B3" s="159"/>
      <c r="C3" s="159"/>
      <c r="D3" s="159"/>
      <c r="E3" s="159"/>
      <c r="F3" s="159"/>
      <c r="G3" s="160"/>
    </row>
    <row r="4" spans="1:7" ht="14.25" x14ac:dyDescent="0.45">
      <c r="A4" s="164" t="s">
        <v>118</v>
      </c>
      <c r="B4" s="165"/>
      <c r="C4" s="165"/>
      <c r="D4" s="165"/>
      <c r="E4" s="165"/>
      <c r="F4" s="165"/>
      <c r="G4" s="166"/>
    </row>
    <row r="5" spans="1:7" x14ac:dyDescent="0.3">
      <c r="A5" s="192" t="s">
        <v>3142</v>
      </c>
      <c r="B5" s="188" t="str">
        <f>ANIO5R</f>
        <v>2016 ¹ (c)</v>
      </c>
      <c r="C5" s="188" t="str">
        <f>ANIO4R</f>
        <v>2017 ¹ (c)</v>
      </c>
      <c r="D5" s="188" t="str">
        <f>ANIO3R</f>
        <v>2018 ¹ (c)</v>
      </c>
      <c r="E5" s="188" t="str">
        <f>ANIO2R</f>
        <v>2019 ¹ (c)</v>
      </c>
      <c r="F5" s="188" t="str">
        <f>ANIO1R</f>
        <v>2020 ¹ (c)</v>
      </c>
      <c r="G5" s="51">
        <f>ANIO_INFORME</f>
        <v>2021</v>
      </c>
    </row>
    <row r="6" spans="1:7" ht="32.1" customHeight="1" x14ac:dyDescent="0.3">
      <c r="A6" s="193"/>
      <c r="B6" s="189"/>
      <c r="C6" s="189"/>
      <c r="D6" s="189"/>
      <c r="E6" s="189"/>
      <c r="F6" s="189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3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3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3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3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3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3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3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3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3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3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3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3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3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3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3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3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3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3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3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7" t="s">
        <v>495</v>
      </c>
      <c r="B1" s="167"/>
      <c r="C1" s="167"/>
      <c r="D1" s="167"/>
      <c r="E1" s="167"/>
      <c r="F1" s="167"/>
      <c r="G1" s="111"/>
    </row>
    <row r="2" spans="1:7" ht="14.25" x14ac:dyDescent="0.45">
      <c r="A2" s="155" t="str">
        <f>ENTE_PUBLICO</f>
        <v>SISTEMA PARA EL DESARROLLO INTEGRAL DE LA FAMILIA DEL MUNICIPIO DE SANTA CATARINA, GTO., Gobierno del Estado de Guanajuato</v>
      </c>
      <c r="B2" s="156"/>
      <c r="C2" s="156"/>
      <c r="D2" s="156"/>
      <c r="E2" s="156"/>
      <c r="F2" s="157"/>
    </row>
    <row r="3" spans="1:7" ht="14.25" x14ac:dyDescent="0.45">
      <c r="A3" s="164" t="s">
        <v>496</v>
      </c>
      <c r="B3" s="165"/>
      <c r="C3" s="165"/>
      <c r="D3" s="165"/>
      <c r="E3" s="165"/>
      <c r="F3" s="16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E76" sqref="E76:F77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7" t="s">
        <v>545</v>
      </c>
      <c r="B1" s="167"/>
      <c r="C1" s="167"/>
      <c r="D1" s="167"/>
      <c r="E1" s="167"/>
      <c r="F1" s="167"/>
    </row>
    <row r="2" spans="1:6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7"/>
    </row>
    <row r="3" spans="1:6" x14ac:dyDescent="0.3">
      <c r="A3" s="158" t="s">
        <v>117</v>
      </c>
      <c r="B3" s="159"/>
      <c r="C3" s="159"/>
      <c r="D3" s="159"/>
      <c r="E3" s="159"/>
      <c r="F3" s="160"/>
    </row>
    <row r="4" spans="1:6" ht="14.25" x14ac:dyDescent="0.45">
      <c r="A4" s="161" t="str">
        <f>PERIODO_INFORME</f>
        <v>Al 31 de diciembre de 2020 y al 30 de marzo de 2021 (b)</v>
      </c>
      <c r="B4" s="162"/>
      <c r="C4" s="162"/>
      <c r="D4" s="162"/>
      <c r="E4" s="162"/>
      <c r="F4" s="163"/>
    </row>
    <row r="5" spans="1:6" ht="14.25" x14ac:dyDescent="0.45">
      <c r="A5" s="164" t="s">
        <v>118</v>
      </c>
      <c r="B5" s="165"/>
      <c r="C5" s="165"/>
      <c r="D5" s="165"/>
      <c r="E5" s="165"/>
      <c r="F5" s="166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149">
        <f>SUM(B10:B16)</f>
        <v>679489.29</v>
      </c>
      <c r="C9" s="149">
        <f>SUM(C10:C16)</f>
        <v>625366.04</v>
      </c>
      <c r="D9" s="100" t="s">
        <v>54</v>
      </c>
      <c r="E9" s="149">
        <f>SUM(E10:E18)</f>
        <v>587175.07999999996</v>
      </c>
      <c r="F9" s="149">
        <f>SUM(F10:F18)</f>
        <v>622868.64999999991</v>
      </c>
    </row>
    <row r="10" spans="1:6" x14ac:dyDescent="0.3">
      <c r="A10" s="96" t="s">
        <v>4</v>
      </c>
      <c r="B10" s="149"/>
      <c r="C10" s="149"/>
      <c r="D10" s="101" t="s">
        <v>55</v>
      </c>
      <c r="E10" s="149">
        <v>434639.75</v>
      </c>
      <c r="F10" s="149">
        <v>435342.25</v>
      </c>
    </row>
    <row r="11" spans="1:6" x14ac:dyDescent="0.3">
      <c r="A11" s="96" t="s">
        <v>5</v>
      </c>
      <c r="B11" s="149">
        <v>679489.29</v>
      </c>
      <c r="C11" s="149">
        <v>625366.04</v>
      </c>
      <c r="D11" s="101" t="s">
        <v>56</v>
      </c>
      <c r="E11" s="149">
        <v>9223</v>
      </c>
      <c r="F11" s="149">
        <v>40532.129999999997</v>
      </c>
    </row>
    <row r="12" spans="1:6" x14ac:dyDescent="0.3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149">
        <v>80262.37</v>
      </c>
      <c r="F16" s="149">
        <v>83944.31</v>
      </c>
    </row>
    <row r="17" spans="1:6" x14ac:dyDescent="0.3">
      <c r="A17" s="95" t="s">
        <v>11</v>
      </c>
      <c r="B17" s="149">
        <f>SUM(B18:B24)</f>
        <v>324761.67</v>
      </c>
      <c r="C17" s="149">
        <f>SUM(C18:C24)</f>
        <v>254271.67</v>
      </c>
      <c r="D17" s="101" t="s">
        <v>62</v>
      </c>
      <c r="E17" s="60"/>
      <c r="F17" s="60"/>
    </row>
    <row r="18" spans="1:6" x14ac:dyDescent="0.3">
      <c r="A18" s="97" t="s">
        <v>12</v>
      </c>
      <c r="B18" s="149"/>
      <c r="C18" s="149"/>
      <c r="D18" s="101" t="s">
        <v>63</v>
      </c>
      <c r="E18" s="149">
        <v>63049.96</v>
      </c>
      <c r="F18" s="149">
        <v>63049.96</v>
      </c>
    </row>
    <row r="19" spans="1:6" x14ac:dyDescent="0.3">
      <c r="A19" s="97" t="s">
        <v>13</v>
      </c>
      <c r="B19" s="149">
        <v>226505.92</v>
      </c>
      <c r="C19" s="149">
        <v>226505.92</v>
      </c>
      <c r="D19" s="100" t="s">
        <v>64</v>
      </c>
      <c r="E19" s="149">
        <f>SUM(E20:E22)</f>
        <v>0</v>
      </c>
      <c r="F19" s="149">
        <f>SUM(F20:F22)</f>
        <v>0</v>
      </c>
    </row>
    <row r="20" spans="1:6" x14ac:dyDescent="0.3">
      <c r="A20" s="97" t="s">
        <v>14</v>
      </c>
      <c r="B20" s="149">
        <v>67969.679999999993</v>
      </c>
      <c r="C20" s="149">
        <v>18729.68</v>
      </c>
      <c r="D20" s="101" t="s">
        <v>65</v>
      </c>
      <c r="E20" s="149">
        <v>0</v>
      </c>
      <c r="F20" s="149">
        <v>0</v>
      </c>
    </row>
    <row r="21" spans="1:6" x14ac:dyDescent="0.3">
      <c r="A21" s="97" t="s">
        <v>15</v>
      </c>
      <c r="B21" s="60"/>
      <c r="C21" s="60"/>
      <c r="D21" s="101" t="s">
        <v>66</v>
      </c>
      <c r="E21" s="149">
        <v>0</v>
      </c>
      <c r="F21" s="149">
        <v>0</v>
      </c>
    </row>
    <row r="22" spans="1:6" x14ac:dyDescent="0.3">
      <c r="A22" s="97" t="s">
        <v>16</v>
      </c>
      <c r="B22" s="149">
        <v>20000</v>
      </c>
      <c r="C22" s="149">
        <v>0</v>
      </c>
      <c r="D22" s="101" t="s">
        <v>67</v>
      </c>
      <c r="E22" s="149">
        <v>0</v>
      </c>
      <c r="F22" s="149">
        <v>0</v>
      </c>
    </row>
    <row r="23" spans="1:6" x14ac:dyDescent="0.3">
      <c r="A23" s="97" t="s">
        <v>17</v>
      </c>
      <c r="B23" s="149"/>
      <c r="C23" s="149"/>
      <c r="D23" s="100" t="s">
        <v>68</v>
      </c>
      <c r="E23" s="149">
        <f>SUM(E24:E25)</f>
        <v>0</v>
      </c>
      <c r="F23" s="149">
        <f>SUM(F24:F25)</f>
        <v>0</v>
      </c>
    </row>
    <row r="24" spans="1:6" x14ac:dyDescent="0.3">
      <c r="A24" s="97" t="s">
        <v>18</v>
      </c>
      <c r="B24" s="149">
        <v>10286.07</v>
      </c>
      <c r="C24" s="149">
        <v>9036.07</v>
      </c>
      <c r="D24" s="101" t="s">
        <v>69</v>
      </c>
      <c r="E24" s="149">
        <v>0</v>
      </c>
      <c r="F24" s="149">
        <v>0</v>
      </c>
    </row>
    <row r="25" spans="1:6" x14ac:dyDescent="0.3">
      <c r="A25" s="95" t="s">
        <v>19</v>
      </c>
      <c r="B25" s="149">
        <f>SUM(B26:B30)</f>
        <v>0</v>
      </c>
      <c r="C25" s="149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3">
      <c r="A26" s="97" t="s">
        <v>20</v>
      </c>
      <c r="B26" s="60"/>
      <c r="C26" s="60"/>
      <c r="D26" s="100" t="s">
        <v>71</v>
      </c>
      <c r="E26" s="149">
        <v>0</v>
      </c>
      <c r="F26" s="149">
        <v>0</v>
      </c>
    </row>
    <row r="27" spans="1:6" x14ac:dyDescent="0.3">
      <c r="A27" s="97" t="s">
        <v>21</v>
      </c>
      <c r="B27" s="60"/>
      <c r="C27" s="60"/>
      <c r="D27" s="100" t="s">
        <v>72</v>
      </c>
      <c r="E27" s="149">
        <f>SUM(E28:E30)</f>
        <v>0</v>
      </c>
      <c r="F27" s="149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149">
        <v>0</v>
      </c>
      <c r="F28" s="149">
        <v>0</v>
      </c>
    </row>
    <row r="29" spans="1:6" x14ac:dyDescent="0.3">
      <c r="A29" s="97" t="s">
        <v>23</v>
      </c>
      <c r="B29" s="60"/>
      <c r="C29" s="60"/>
      <c r="D29" s="101" t="s">
        <v>74</v>
      </c>
      <c r="E29" s="149">
        <v>0</v>
      </c>
      <c r="F29" s="149">
        <v>0</v>
      </c>
    </row>
    <row r="30" spans="1:6" x14ac:dyDescent="0.3">
      <c r="A30" s="97" t="s">
        <v>24</v>
      </c>
      <c r="B30" s="60"/>
      <c r="C30" s="60"/>
      <c r="D30" s="101" t="s">
        <v>75</v>
      </c>
      <c r="E30" s="149">
        <v>0</v>
      </c>
      <c r="F30" s="149">
        <v>0</v>
      </c>
    </row>
    <row r="31" spans="1:6" x14ac:dyDescent="0.3">
      <c r="A31" s="95" t="s">
        <v>25</v>
      </c>
      <c r="B31" s="60"/>
      <c r="C31" s="60"/>
      <c r="D31" s="100" t="s">
        <v>76</v>
      </c>
      <c r="E31" s="149">
        <f>SUM(E32:E37)</f>
        <v>0</v>
      </c>
      <c r="F31" s="149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/>
      <c r="C38" s="60"/>
      <c r="D38" s="100" t="s">
        <v>83</v>
      </c>
      <c r="E38" s="60"/>
      <c r="F38" s="60"/>
    </row>
    <row r="39" spans="1:6" x14ac:dyDescent="0.3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/>
      <c r="C41" s="60"/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/>
      <c r="F42" s="60"/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1004250.96</v>
      </c>
      <c r="C47" s="61">
        <f>C9+C17+C25+C31+C38+C41</f>
        <v>879637.71000000008</v>
      </c>
      <c r="D47" s="99" t="s">
        <v>91</v>
      </c>
      <c r="E47" s="61">
        <f>E9+E19+E23+E26+E27+E31+E38+E42</f>
        <v>587175.07999999996</v>
      </c>
      <c r="F47" s="61">
        <f>F9+F19+F23+F26+F27+F31+F38+F42</f>
        <v>622868.64999999991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49">
        <v>0</v>
      </c>
      <c r="C50" s="149">
        <v>0</v>
      </c>
      <c r="D50" s="100" t="s">
        <v>93</v>
      </c>
      <c r="E50" s="60"/>
      <c r="F50" s="60"/>
    </row>
    <row r="51" spans="1:6" x14ac:dyDescent="0.3">
      <c r="A51" s="95" t="s">
        <v>42</v>
      </c>
      <c r="B51" s="149">
        <v>0</v>
      </c>
      <c r="C51" s="149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149">
        <v>0</v>
      </c>
      <c r="C52" s="149">
        <v>0</v>
      </c>
      <c r="D52" s="100" t="s">
        <v>95</v>
      </c>
      <c r="E52" s="60"/>
      <c r="F52" s="60"/>
    </row>
    <row r="53" spans="1:6" x14ac:dyDescent="0.3">
      <c r="A53" s="95" t="s">
        <v>44</v>
      </c>
      <c r="B53" s="149">
        <v>866392.03</v>
      </c>
      <c r="C53" s="149">
        <v>866392.03</v>
      </c>
      <c r="D53" s="100" t="s">
        <v>96</v>
      </c>
      <c r="E53" s="60"/>
      <c r="F53" s="60"/>
    </row>
    <row r="54" spans="1:6" x14ac:dyDescent="0.3">
      <c r="A54" s="95" t="s">
        <v>45</v>
      </c>
      <c r="B54" s="149">
        <v>25274.85</v>
      </c>
      <c r="C54" s="149">
        <v>18700.98</v>
      </c>
      <c r="D54" s="100" t="s">
        <v>97</v>
      </c>
      <c r="E54" s="60"/>
      <c r="F54" s="60"/>
    </row>
    <row r="55" spans="1:6" x14ac:dyDescent="0.3">
      <c r="A55" s="95" t="s">
        <v>46</v>
      </c>
      <c r="B55" s="149">
        <v>-625803.71</v>
      </c>
      <c r="C55" s="149">
        <v>-625803.71</v>
      </c>
      <c r="D55" s="37" t="s">
        <v>98</v>
      </c>
      <c r="E55" s="149">
        <v>230853.7</v>
      </c>
      <c r="F55" s="149">
        <v>230853.7</v>
      </c>
    </row>
    <row r="56" spans="1:6" x14ac:dyDescent="0.3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3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3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818028.78</v>
      </c>
      <c r="F59" s="61">
        <f>F47+F57</f>
        <v>853722.34999999986</v>
      </c>
    </row>
    <row r="60" spans="1:6" x14ac:dyDescent="0.3">
      <c r="A60" s="55" t="s">
        <v>50</v>
      </c>
      <c r="B60" s="61">
        <f>SUM(B50:B58)</f>
        <v>265863.17000000004</v>
      </c>
      <c r="C60" s="61">
        <f>SUM(C50:C58)</f>
        <v>259289.30000000005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1270114.1299999999</v>
      </c>
      <c r="C62" s="61">
        <f>SUM(C47+C60)</f>
        <v>1138927.0100000002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3">
      <c r="A64" s="54"/>
      <c r="B64" s="54"/>
      <c r="C64" s="54"/>
      <c r="D64" s="103" t="s">
        <v>103</v>
      </c>
      <c r="E64" s="77"/>
      <c r="F64" s="77"/>
    </row>
    <row r="65" spans="1:6" x14ac:dyDescent="0.3">
      <c r="A65" s="54"/>
      <c r="B65" s="54"/>
      <c r="C65" s="54"/>
      <c r="D65" s="41" t="s">
        <v>104</v>
      </c>
      <c r="E65" s="77"/>
      <c r="F65" s="77"/>
    </row>
    <row r="66" spans="1:6" x14ac:dyDescent="0.3">
      <c r="A66" s="54"/>
      <c r="B66" s="54"/>
      <c r="C66" s="54"/>
      <c r="D66" s="103" t="s">
        <v>105</v>
      </c>
      <c r="E66" s="77"/>
      <c r="F66" s="77"/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149">
        <f>SUM(E69:E73)</f>
        <v>3585897.34</v>
      </c>
      <c r="F68" s="149">
        <f>SUM(F69:F73)</f>
        <v>2634757.79</v>
      </c>
    </row>
    <row r="69" spans="1:6" x14ac:dyDescent="0.3">
      <c r="A69" s="12"/>
      <c r="B69" s="54"/>
      <c r="C69" s="54"/>
      <c r="D69" s="103" t="s">
        <v>107</v>
      </c>
      <c r="E69" s="149">
        <v>190518.58</v>
      </c>
      <c r="F69" s="149">
        <v>-392129.43</v>
      </c>
    </row>
    <row r="70" spans="1:6" x14ac:dyDescent="0.3">
      <c r="A70" s="12"/>
      <c r="B70" s="54"/>
      <c r="C70" s="54"/>
      <c r="D70" s="103" t="s">
        <v>108</v>
      </c>
      <c r="E70" s="149">
        <v>3395378.76</v>
      </c>
      <c r="F70" s="149">
        <v>3026887.22</v>
      </c>
    </row>
    <row r="71" spans="1:6" x14ac:dyDescent="0.3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3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3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3585897.34</v>
      </c>
      <c r="F79" s="61">
        <f>F63+F68+F75</f>
        <v>2634757.79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4403926.12</v>
      </c>
      <c r="F81" s="61">
        <f>F59+F79</f>
        <v>3488480.1399999997</v>
      </c>
    </row>
    <row r="82" spans="1:6" x14ac:dyDescent="0.3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679489.29</v>
      </c>
      <c r="Q4" s="18">
        <f>'Formato 1'!C9</f>
        <v>625366.04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679489.29</v>
      </c>
      <c r="Q6" s="18">
        <f>'Formato 1'!C11</f>
        <v>625366.04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324761.67</v>
      </c>
      <c r="Q12" s="18">
        <f>'Formato 1'!C17</f>
        <v>254271.67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67969.679999999993</v>
      </c>
      <c r="Q15" s="18">
        <f>'Formato 1'!C20</f>
        <v>18729.68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20000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10286.07</v>
      </c>
      <c r="Q19" s="18">
        <f>'Formato 1'!C24</f>
        <v>9036.07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1004250.96</v>
      </c>
      <c r="Q42" s="18">
        <f>'Formato 1'!C47</f>
        <v>879637.71000000008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866392.03</v>
      </c>
      <c r="Q47">
        <f>'Formato 1'!C53</f>
        <v>866392.03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25274.85</v>
      </c>
      <c r="Q48">
        <f>'Formato 1'!C54</f>
        <v>18700.98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-625803.71</v>
      </c>
      <c r="Q49">
        <f>'Formato 1'!C55</f>
        <v>-625803.71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265863.17000000004</v>
      </c>
      <c r="Q53">
        <f>'Formato 1'!C60</f>
        <v>259289.30000000005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1270114.1299999999</v>
      </c>
      <c r="Q54">
        <f>'Formato 1'!C62</f>
        <v>1138927.0100000002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587175.07999999996</v>
      </c>
      <c r="Q57">
        <f>'Formato 1'!F9</f>
        <v>622868.64999999991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434639.75</v>
      </c>
      <c r="Q58">
        <f>'Formato 1'!F10</f>
        <v>435342.25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9223</v>
      </c>
      <c r="Q59">
        <f>'Formato 1'!F11</f>
        <v>40532.129999999997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80262.37</v>
      </c>
      <c r="Q64">
        <f>'Formato 1'!F16</f>
        <v>83944.31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587175.07999999996</v>
      </c>
      <c r="Q95">
        <f>'Formato 1'!F47</f>
        <v>622868.64999999991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818028.78</v>
      </c>
      <c r="Q104">
        <f>'Formato 1'!F59</f>
        <v>853722.34999999986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3585897.34</v>
      </c>
      <c r="Q110">
        <f>'Formato 1'!F68</f>
        <v>2634757.79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190518.58</v>
      </c>
      <c r="Q111">
        <f>'Formato 1'!F69</f>
        <v>-392129.43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3395378.76</v>
      </c>
      <c r="Q112">
        <f>'Formato 1'!F70</f>
        <v>3026887.22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3585897.34</v>
      </c>
      <c r="Q119">
        <f>'Formato 1'!F79</f>
        <v>2634757.79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4403926.12</v>
      </c>
      <c r="Q120">
        <f>'Formato 1'!F81</f>
        <v>3488480.1399999997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H28" sqref="H28:H30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3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ht="14.25" x14ac:dyDescent="0.45">
      <c r="A4" s="161" t="str">
        <f>PERIODO_INFORME</f>
        <v>Al 31 de diciembre de 2020 y al 30 de marzo de 2021 (b)</v>
      </c>
      <c r="B4" s="162"/>
      <c r="C4" s="162"/>
      <c r="D4" s="162"/>
      <c r="E4" s="162"/>
      <c r="F4" s="162"/>
      <c r="G4" s="162"/>
      <c r="H4" s="163"/>
    </row>
    <row r="5" spans="1:9" ht="14.25" x14ac:dyDescent="0.4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/>
      <c r="C13" s="60"/>
      <c r="D13" s="60"/>
      <c r="E13" s="60"/>
      <c r="F13" s="60"/>
      <c r="G13" s="60"/>
      <c r="H13" s="60"/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1</v>
      </c>
      <c r="C20" s="61">
        <f t="shared" ref="C20:H20" si="1">C8+C18</f>
        <v>0</v>
      </c>
      <c r="D20" s="61">
        <f t="shared" si="1"/>
        <v>0</v>
      </c>
      <c r="E20" s="61">
        <f t="shared" si="1"/>
        <v>0</v>
      </c>
      <c r="F20" s="61">
        <f t="shared" si="1"/>
        <v>1</v>
      </c>
      <c r="G20" s="61">
        <f t="shared" si="1"/>
        <v>0</v>
      </c>
      <c r="H20" s="61">
        <f t="shared" si="1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3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3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3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3">
      <c r="A37" s="168"/>
      <c r="B37" s="168"/>
      <c r="C37" s="168"/>
      <c r="D37" s="168"/>
      <c r="E37" s="168"/>
      <c r="F37" s="168"/>
      <c r="G37" s="168"/>
      <c r="H37" s="168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5" sqref="B15:B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ht="14.25" x14ac:dyDescent="0.45">
      <c r="A2" s="155" t="str">
        <f>ENTE_PUBLICO_A</f>
        <v>SISTEMA PARA EL DESARROLLO INTEGRAL DE LA FAMILIA DEL MUNICIPIO DE SANTA CATARINA, GTO.,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3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ht="14.25" x14ac:dyDescent="0.45">
      <c r="A4" s="161" t="str">
        <f>TRIMESTRE</f>
        <v>Del 1 de enero al 30 de marzo de 2021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ht="14.25" x14ac:dyDescent="0.4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2021-07-22T19:50:14Z</dcterms:modified>
</cp:coreProperties>
</file>