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00000000-0000-0000-0000-000000000000}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256" windowHeight="11256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</workbook>
</file>

<file path=xl/calcChain.xml><?xml version="1.0" encoding="utf-8"?>
<calcChain xmlns="http://schemas.openxmlformats.org/spreadsheetml/2006/main">
  <c r="C137" i="6" l="1"/>
  <c r="D137" i="6"/>
  <c r="B137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1" i="8"/>
  <c r="G19" i="8"/>
  <c r="G27" i="8"/>
  <c r="G37" i="8"/>
  <c r="G9" i="8" s="1"/>
  <c r="U2" i="26" s="1"/>
  <c r="B18" i="6"/>
  <c r="B28" i="6"/>
  <c r="B38" i="6"/>
  <c r="B9" i="6"/>
  <c r="U129" i="24"/>
  <c r="U55" i="24"/>
  <c r="B7" i="13"/>
  <c r="G18" i="6"/>
  <c r="G16" i="5"/>
  <c r="G28" i="5"/>
  <c r="G41" i="5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R13" i="27" s="1"/>
  <c r="E21" i="9"/>
  <c r="S13" i="27" s="1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 s="1"/>
  <c r="G33" i="9"/>
  <c r="U24" i="27" s="1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19" i="8"/>
  <c r="C27" i="8"/>
  <c r="C37" i="8"/>
  <c r="C9" i="8" s="1"/>
  <c r="D19" i="8"/>
  <c r="D27" i="8"/>
  <c r="D37" i="8"/>
  <c r="D9" i="8" s="1"/>
  <c r="R2" i="26" s="1"/>
  <c r="E19" i="8"/>
  <c r="E27" i="8"/>
  <c r="E37" i="8"/>
  <c r="E9" i="8" s="1"/>
  <c r="F19" i="8"/>
  <c r="F27" i="8"/>
  <c r="F37" i="8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C43" i="8"/>
  <c r="Q35" i="26" s="1"/>
  <c r="D44" i="8"/>
  <c r="D61" i="8"/>
  <c r="R53" i="26" s="1"/>
  <c r="D71" i="8"/>
  <c r="E44" i="8"/>
  <c r="E61" i="8"/>
  <c r="E71" i="8"/>
  <c r="E43" i="8" s="1"/>
  <c r="S35" i="26" s="1"/>
  <c r="F44" i="8"/>
  <c r="F61" i="8"/>
  <c r="F71" i="8"/>
  <c r="G44" i="8"/>
  <c r="G61" i="8"/>
  <c r="G43" i="8" s="1"/>
  <c r="U35" i="26" s="1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61" i="8"/>
  <c r="P53" i="26" s="1"/>
  <c r="B71" i="8"/>
  <c r="B43" i="8" s="1"/>
  <c r="P35" i="26" s="1"/>
  <c r="B19" i="8"/>
  <c r="B27" i="8"/>
  <c r="B37" i="8"/>
  <c r="B9" i="8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9" i="7"/>
  <c r="F19" i="7"/>
  <c r="F29" i="7" s="1"/>
  <c r="T4" i="25" s="1"/>
  <c r="E9" i="7"/>
  <c r="E19" i="7"/>
  <c r="E29" i="7" s="1"/>
  <c r="S4" i="25" s="1"/>
  <c r="S3" i="25"/>
  <c r="D9" i="7"/>
  <c r="R2" i="25" s="1"/>
  <c r="D19" i="7"/>
  <c r="C9" i="7"/>
  <c r="Q2" i="25" s="1"/>
  <c r="C19" i="7"/>
  <c r="C29" i="7" s="1"/>
  <c r="Q4" i="25" s="1"/>
  <c r="B9" i="7"/>
  <c r="B19" i="7"/>
  <c r="B29" i="7"/>
  <c r="P4" i="25" s="1"/>
  <c r="T3" i="25"/>
  <c r="P3" i="25"/>
  <c r="S2" i="25"/>
  <c r="A3" i="25"/>
  <c r="A4" i="25"/>
  <c r="A2" i="25"/>
  <c r="A87" i="24"/>
  <c r="C93" i="6"/>
  <c r="C103" i="6"/>
  <c r="C113" i="6"/>
  <c r="C123" i="6"/>
  <c r="C133" i="6"/>
  <c r="C150" i="6"/>
  <c r="C84" i="6"/>
  <c r="Q76" i="24" s="1"/>
  <c r="D93" i="6"/>
  <c r="D103" i="6"/>
  <c r="D113" i="6"/>
  <c r="D123" i="6"/>
  <c r="D133" i="6"/>
  <c r="D150" i="6"/>
  <c r="D84" i="6" s="1"/>
  <c r="R76" i="24" s="1"/>
  <c r="E103" i="6"/>
  <c r="E84" i="6"/>
  <c r="S76" i="24" s="1"/>
  <c r="F103" i="6"/>
  <c r="F84" i="6"/>
  <c r="T76" i="24" s="1"/>
  <c r="G103" i="6"/>
  <c r="U125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9" i="6"/>
  <c r="C159" i="6" s="1"/>
  <c r="Q150" i="24" s="1"/>
  <c r="D18" i="6"/>
  <c r="D28" i="6"/>
  <c r="D38" i="6"/>
  <c r="D9" i="6"/>
  <c r="E18" i="6"/>
  <c r="E28" i="6"/>
  <c r="E38" i="6"/>
  <c r="E48" i="6"/>
  <c r="E9" i="6"/>
  <c r="E159" i="6" s="1"/>
  <c r="S150" i="24" s="1"/>
  <c r="F18" i="6"/>
  <c r="F28" i="6"/>
  <c r="F38" i="6"/>
  <c r="F48" i="6"/>
  <c r="F9" i="6"/>
  <c r="F159" i="6" s="1"/>
  <c r="T150" i="24" s="1"/>
  <c r="G28" i="6"/>
  <c r="G38" i="6"/>
  <c r="G48" i="6"/>
  <c r="B93" i="6"/>
  <c r="B103" i="6"/>
  <c r="P95" i="24" s="1"/>
  <c r="B113" i="6"/>
  <c r="B123" i="6"/>
  <c r="B133" i="6"/>
  <c r="B150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 s="1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 s="1"/>
  <c r="W5" i="17" s="1"/>
  <c r="H14" i="3"/>
  <c r="G14" i="3"/>
  <c r="E14" i="3"/>
  <c r="K8" i="3"/>
  <c r="K20" i="3" s="1"/>
  <c r="Y5" i="17" s="1"/>
  <c r="J8" i="3"/>
  <c r="H8" i="3"/>
  <c r="H20" i="3" s="1"/>
  <c r="V5" i="17" s="1"/>
  <c r="G8" i="3"/>
  <c r="G20" i="3"/>
  <c r="U5" i="17" s="1"/>
  <c r="E8" i="3"/>
  <c r="F41" i="2"/>
  <c r="E41" i="2"/>
  <c r="D41" i="2"/>
  <c r="R17" i="16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T14" i="16" s="1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72" i="4" s="1"/>
  <c r="B63" i="4"/>
  <c r="B55" i="4"/>
  <c r="B53" i="4"/>
  <c r="B49" i="4"/>
  <c r="B48" i="4"/>
  <c r="B37" i="4"/>
  <c r="B29" i="4"/>
  <c r="B17" i="4"/>
  <c r="B13" i="4"/>
  <c r="B57" i="4"/>
  <c r="B59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F79" i="1"/>
  <c r="Q119" i="15" s="1"/>
  <c r="E47" i="1"/>
  <c r="P95" i="15" s="1"/>
  <c r="E57" i="1"/>
  <c r="E59" i="1" s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C60" i="1"/>
  <c r="C62" i="1" s="1"/>
  <c r="Q54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D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H13" i="2"/>
  <c r="V8" i="16"/>
  <c r="P8" i="16"/>
  <c r="Q4" i="16"/>
  <c r="R4" i="16"/>
  <c r="S4" i="16"/>
  <c r="T4" i="16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D44" i="4"/>
  <c r="D57" i="4"/>
  <c r="D59" i="4" s="1"/>
  <c r="B8" i="2"/>
  <c r="E8" i="2"/>
  <c r="D8" i="2"/>
  <c r="D20" i="2"/>
  <c r="R13" i="16" s="1"/>
  <c r="C44" i="4"/>
  <c r="C72" i="4"/>
  <c r="Q38" i="18" s="1"/>
  <c r="C57" i="4"/>
  <c r="C59" i="4" s="1"/>
  <c r="H8" i="2"/>
  <c r="H20" i="2"/>
  <c r="V13" i="16"/>
  <c r="F8" i="2"/>
  <c r="F20" i="2"/>
  <c r="T13" i="16" s="1"/>
  <c r="C8" i="2"/>
  <c r="C20" i="2" s="1"/>
  <c r="Q13" i="16" s="1"/>
  <c r="B47" i="1"/>
  <c r="B62" i="1" s="1"/>
  <c r="P54" i="15" s="1"/>
  <c r="D11" i="4"/>
  <c r="R25" i="18"/>
  <c r="R38" i="18"/>
  <c r="C74" i="4"/>
  <c r="D74" i="4"/>
  <c r="R39" i="18" s="1"/>
  <c r="C11" i="4"/>
  <c r="Q5" i="18" s="1"/>
  <c r="Q25" i="18"/>
  <c r="T3" i="16"/>
  <c r="V3" i="16"/>
  <c r="E20" i="2"/>
  <c r="S13" i="16" s="1"/>
  <c r="S3" i="16"/>
  <c r="R3" i="16"/>
  <c r="B20" i="2"/>
  <c r="P13" i="16" s="1"/>
  <c r="P3" i="16"/>
  <c r="G20" i="2"/>
  <c r="U13" i="16"/>
  <c r="U3" i="16"/>
  <c r="C8" i="4"/>
  <c r="Q39" i="18"/>
  <c r="D8" i="4"/>
  <c r="R5" i="18"/>
  <c r="R2" i="18"/>
  <c r="D21" i="4"/>
  <c r="C21" i="4"/>
  <c r="Q2" i="18"/>
  <c r="C23" i="4"/>
  <c r="Q12" i="18"/>
  <c r="D23" i="4"/>
  <c r="R13" i="18" s="1"/>
  <c r="R12" i="18"/>
  <c r="D25" i="4"/>
  <c r="D33" i="4" s="1"/>
  <c r="R18" i="18" s="1"/>
  <c r="C25" i="4"/>
  <c r="Q14" i="18" s="1"/>
  <c r="Q13" i="18"/>
  <c r="C33" i="4"/>
  <c r="Q18" i="18" s="1"/>
  <c r="F47" i="1"/>
  <c r="F59" i="1" s="1"/>
  <c r="Q67" i="15"/>
  <c r="Q3" i="16"/>
  <c r="V3" i="17"/>
  <c r="U3" i="17"/>
  <c r="P2" i="25"/>
  <c r="T2" i="25"/>
  <c r="U2" i="25"/>
  <c r="P2" i="27" l="1"/>
  <c r="F43" i="8"/>
  <c r="T35" i="26" s="1"/>
  <c r="P63" i="26"/>
  <c r="S63" i="26"/>
  <c r="D43" i="8"/>
  <c r="R35" i="26" s="1"/>
  <c r="S2" i="26"/>
  <c r="E77" i="8"/>
  <c r="S68" i="26" s="1"/>
  <c r="Q2" i="26"/>
  <c r="C77" i="8"/>
  <c r="Q68" i="26" s="1"/>
  <c r="B77" i="8"/>
  <c r="P68" i="26" s="1"/>
  <c r="P2" i="26"/>
  <c r="U30" i="26"/>
  <c r="S30" i="26"/>
  <c r="Q30" i="26"/>
  <c r="F9" i="8"/>
  <c r="T2" i="26" s="1"/>
  <c r="G77" i="8"/>
  <c r="U68" i="26" s="1"/>
  <c r="F77" i="8"/>
  <c r="T68" i="26" s="1"/>
  <c r="D77" i="8"/>
  <c r="R68" i="26" s="1"/>
  <c r="Q3" i="25"/>
  <c r="U3" i="25"/>
  <c r="D29" i="7"/>
  <c r="R4" i="25" s="1"/>
  <c r="D159" i="6"/>
  <c r="R150" i="24" s="1"/>
  <c r="B84" i="6"/>
  <c r="B159" i="6" s="1"/>
  <c r="P150" i="24" s="1"/>
  <c r="G84" i="6"/>
  <c r="U76" i="24" s="1"/>
  <c r="P125" i="24"/>
  <c r="P76" i="24"/>
  <c r="G9" i="6"/>
  <c r="T2" i="24"/>
  <c r="C70" i="5"/>
  <c r="E70" i="5"/>
  <c r="G70" i="5"/>
  <c r="B74" i="4"/>
  <c r="P39" i="18" s="1"/>
  <c r="P38" i="18"/>
  <c r="B44" i="4"/>
  <c r="B11" i="4" s="1"/>
  <c r="P25" i="18"/>
  <c r="R14" i="18"/>
  <c r="E81" i="1"/>
  <c r="P120" i="15" s="1"/>
  <c r="Q104" i="15"/>
  <c r="F81" i="1"/>
  <c r="Q120" i="15" s="1"/>
  <c r="Q95" i="15"/>
  <c r="P104" i="15"/>
  <c r="Q53" i="15"/>
  <c r="P42" i="15"/>
  <c r="B6" i="10"/>
  <c r="D6" i="10"/>
  <c r="F6" i="10"/>
  <c r="A2" i="11"/>
  <c r="A2" i="13"/>
  <c r="A2" i="10"/>
  <c r="A2" i="6"/>
  <c r="A2" i="7"/>
  <c r="A2" i="4"/>
  <c r="A2" i="2"/>
  <c r="A2" i="9"/>
  <c r="A2" i="8"/>
  <c r="A2" i="5"/>
  <c r="A2" i="3"/>
  <c r="A2" i="1"/>
  <c r="A2" i="14"/>
  <c r="R3" i="25"/>
  <c r="G159" i="6" l="1"/>
  <c r="U150" i="24" s="1"/>
  <c r="U2" i="24"/>
  <c r="B8" i="4"/>
  <c r="P5" i="18"/>
  <c r="B21" i="4" l="1"/>
  <c r="P2" i="18"/>
  <c r="B23" i="4" l="1"/>
  <c r="P12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<sst xmlns="http://schemas.openxmlformats.org/spreadsheetml/2006/main" count="4243" uniqueCount="3305">
  <si>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</si>
  <si>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</si>
  <si>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</si>
  <si>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</si>
  <si>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</si>
  <si>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</si>
  <si>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</si>
  <si>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</si>
  <si>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</si>
  <si>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</si>
  <si>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</si>
  <si>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</si>
  <si>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</si>
  <si>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</si>
  <si>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</si>
  <si>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</si>
  <si>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</si>
  <si>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</si>
  <si>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</si>
  <si>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</si>
  <si>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</si>
  <si>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</si>
  <si>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</si>
  <si>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</si>
  <si>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</si>
  <si>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</si>
  <si>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</si>
  <si>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</si>
  <si>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</si>
  <si>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</si>
  <si>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</si>
  <si>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</si>
  <si>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</si>
  <si>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</si>
  <si>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</si>
  <si>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</si>
  <si>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</si>
  <si>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</si>
  <si>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</si>
  <si>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</si>
  <si>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</si>
  <si>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</si>
  <si>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</si>
  <si>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</si>
  <si>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</si>
  <si>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</si>
  <si>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</si>
  <si>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</si>
  <si>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</si>
  <si>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</si>
  <si>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</si>
  <si>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</si>
  <si>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</si>
  <si>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</si>
  <si>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</si>
  <si>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</si>
  <si>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</si>
  <si>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</si>
  <si>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</si>
  <si>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</si>
  <si>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</si>
  <si>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</si>
  <si>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</si>
  <si>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</si>
  <si>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</si>
  <si>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</si>
  <si>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</si>
  <si>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</si>
  <si>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</si>
  <si>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</si>
  <si>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</si>
  <si>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</si>
  <si>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</si>
  <si>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</si>
  <si>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</si>
  <si>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</si>
  <si>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</si>
  <si>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</si>
  <si>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</si>
  <si>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</si>
  <si>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</si>
  <si>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</si>
  <si>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</si>
  <si>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</si>
  <si>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</si>
  <si>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</si>
  <si>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</si>
  <si>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</si>
  <si>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</si>
  <si>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</si>
  <si>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</si>
  <si>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</si>
  <si>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</si>
  <si>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</si>
  <si>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</si>
  <si>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</si>
  <si>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</si>
  <si>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</si>
  <si>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</si>
  <si>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</si>
  <si>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</si>
  <si>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</si>
  <si>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</si>
  <si>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</si>
  <si>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</si>
  <si>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</si>
  <si>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</si>
  <si>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</si>
  <si>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</si>
  <si>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</si>
  <si>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</si>
  <si>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</si>
  <si>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</si>
  <si>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</si>
  <si>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</si>
  <si>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</si>
  <si>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</si>
  <si>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</si>
  <si>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</si>
  <si>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</si>
  <si>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</si>
  <si>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</si>
  <si>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</si>
  <si>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</si>
  <si>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</si>
  <si>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</si>
  <si>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</si>
  <si>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</si>
  <si>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</si>
  <si>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</si>
  <si>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</si>
  <si>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</si>
  <si>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</si>
  <si>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</si>
  <si>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</si>
  <si>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</si>
  <si>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</si>
  <si>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</si>
  <si>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</si>
  <si>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</si>
  <si>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</si>
  <si>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</si>
  <si>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</si>
  <si>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</si>
  <si>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</si>
  <si>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</si>
  <si>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</si>
  <si>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</si>
  <si>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</si>
  <si>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</si>
  <si>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</si>
  <si>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</si>
  <si>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</si>
  <si>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</si>
  <si>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</si>
  <si>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</si>
  <si>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</si>
  <si>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</si>
  <si>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</si>
  <si>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</si>
  <si>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</si>
  <si>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</si>
  <si>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</si>
  <si>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</si>
  <si>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</si>
  <si>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</si>
  <si>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</si>
  <si>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</si>
  <si>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</si>
  <si>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</si>
  <si>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</si>
  <si>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</si>
  <si>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</si>
  <si>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</si>
  <si>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</si>
  <si>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</si>
  <si>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</si>
  <si>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</si>
  <si>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</si>
  <si>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</si>
  <si>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</si>
  <si>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</si>
  <si>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</si>
  <si>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</si>
  <si>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</si>
  <si>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</si>
  <si>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</si>
  <si>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</si>
  <si>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</si>
  <si>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</si>
  <si>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</si>
  <si>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</si>
  <si>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</si>
  <si>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</si>
  <si>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</si>
  <si>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</si>
  <si>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</si>
  <si>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</si>
  <si>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</si>
  <si>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</si>
  <si>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</si>
  <si>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</si>
  <si>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</si>
  <si>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</si>
  <si>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</si>
  <si>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</si>
  <si>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</si>
  <si>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</si>
  <si>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</si>
  <si>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</si>
  <si>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</si>
  <si>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</si>
  <si>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</si>
  <si>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</si>
  <si>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</si>
  <si>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</si>
  <si>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</si>
  <si>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</si>
  <si>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</si>
  <si>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</si>
  <si>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</si>
  <si>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</si>
  <si>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</si>
  <si>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</si>
  <si>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</si>
  <si>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</si>
  <si>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</si>
  <si>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</si>
  <si>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</si>
  <si>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</si>
  <si>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</si>
  <si>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</si>
  <si>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</si>
  <si>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</si>
  <si>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</si>
  <si>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</si>
  <si>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</si>
  <si>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</si>
  <si>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</si>
  <si>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</si>
  <si>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</si>
  <si>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</si>
  <si>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</si>
  <si>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</si>
  <si>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</si>
  <si>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</si>
  <si>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</si>
  <si>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</si>
  <si>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</si>
  <si>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</si>
  <si>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</si>
  <si>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</si>
  <si>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</si>
  <si>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</si>
  <si>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</si>
  <si>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</si>
  <si>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</si>
  <si>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</si>
  <si>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</si>
  <si>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</si>
  <si>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</si>
  <si>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</si>
  <si>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</si>
  <si>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</si>
  <si>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</si>
  <si>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</si>
  <si>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</si>
  <si>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</si>
  <si>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</si>
  <si>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</si>
  <si>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</si>
  <si>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</si>
  <si>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</si>
  <si>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</si>
  <si>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</si>
  <si>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</si>
  <si>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</si>
  <si>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</si>
  <si>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</si>
  <si>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</si>
  <si>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</si>
  <si>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</si>
  <si>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</si>
  <si>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</si>
  <si>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</si>
  <si>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</si>
  <si>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</si>
  <si>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</si>
  <si>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</si>
  <si>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</si>
  <si>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</si>
  <si>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</si>
  <si>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</si>
  <si>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</si>
  <si>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</si>
  <si>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</si>
  <si>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</si>
  <si>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</si>
  <si>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</si>
  <si>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</si>
  <si>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</si>
  <si>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</si>
  <si>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</si>
  <si>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</si>
  <si>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</si>
  <si>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</si>
  <si>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</si>
  <si>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</si>
  <si>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</si>
  <si>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</si>
  <si>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</si>
  <si>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</si>
  <si>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</si>
  <si>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</si>
  <si>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</si>
  <si>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</si>
  <si>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</si>
  <si>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</si>
  <si>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</si>
  <si>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</si>
  <si>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</si>
  <si>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</si>
  <si>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</si>
  <si>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</si>
  <si>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</si>
  <si>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</si>
  <si>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</si>
  <si>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</si>
  <si>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</si>
  <si>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</si>
  <si>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</si>
  <si>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</si>
  <si>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</si>
  <si>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</si>
  <si>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</si>
  <si>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</si>
  <si>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</si>
  <si>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</si>
  <si>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</si>
  <si>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</si>
  <si>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</si>
  <si>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</si>
  <si>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</si>
  <si>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</si>
  <si>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</si>
  <si>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</si>
  <si>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</si>
  <si>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</si>
  <si>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</si>
  <si>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</si>
  <si>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</si>
  <si>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</si>
  <si>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</si>
  <si>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</si>
  <si>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</si>
  <si>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</si>
  <si>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</si>
  <si>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</si>
  <si>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</si>
  <si>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</si>
  <si>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</si>
  <si>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</si>
  <si>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</si>
  <si>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</si>
  <si>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</si>
  <si>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</si>
  <si>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</si>
  <si>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</si>
  <si>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</si>
  <si>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</si>
  <si>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</si>
  <si>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</si>
  <si>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</si>
  <si>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</si>
  <si>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</si>
  <si>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</si>
  <si>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</si>
  <si>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</si>
  <si>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</si>
  <si>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</si>
  <si>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</si>
  <si>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</si>
  <si>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</si>
  <si>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</si>
  <si>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</si>
  <si>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</si>
  <si>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</si>
  <si>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</si>
  <si>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</si>
  <si>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</si>
  <si>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</si>
  <si>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</si>
  <si>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</si>
  <si>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</si>
  <si>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</si>
  <si>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</si>
  <si>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</si>
  <si>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</si>
  <si>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</si>
  <si>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</si>
  <si>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</si>
  <si>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</si>
  <si>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</si>
  <si>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</si>
  <si>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</si>
  <si>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</si>
  <si>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</si>
  <si>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</si>
  <si>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</si>
  <si>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</si>
  <si>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</si>
  <si>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</si>
  <si>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</si>
  <si>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</si>
  <si>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</si>
  <si>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</si>
  <si>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</si>
  <si>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</si>
  <si>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</si>
  <si>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</si>
  <si>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</si>
  <si>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</si>
  <si>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</si>
  <si>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</si>
  <si>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</si>
  <si>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</si>
  <si>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</si>
  <si>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</si>
  <si>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</si>
  <si>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</si>
  <si>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</si>
  <si>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</si>
  <si>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</si>
  <si>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</si>
  <si>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</si>
  <si>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</si>
  <si>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</si>
  <si>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</si>
  <si>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</si>
  <si>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</si>
  <si>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</si>
  <si>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</si>
  <si>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</si>
  <si>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</si>
  <si>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</si>
  <si>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</si>
  <si>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</si>
  <si>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</si>
  <si>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</si>
  <si>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</si>
  <si>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</si>
  <si>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</si>
  <si>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</si>
  <si>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</si>
  <si>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</si>
  <si>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</si>
  <si>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</si>
  <si>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</si>
  <si>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</si>
  <si>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</si>
  <si>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</si>
  <si>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</si>
  <si>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</si>
  <si>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</si>
  <si>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</si>
  <si>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</si>
  <si>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</si>
  <si>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</si>
  <si>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</si>
  <si>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</si>
  <si>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</si>
  <si>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</si>
  <si>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</si>
  <si>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</si>
  <si>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</si>
  <si>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</si>
  <si>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</si>
  <si>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</si>
  <si>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</si>
  <si>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</si>
  <si>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</si>
  <si>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</si>
  <si>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</si>
  <si>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</si>
  <si>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</si>
  <si>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</si>
  <si>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</si>
  <si>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</si>
  <si>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</si>
  <si>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</si>
  <si>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</si>
  <si>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</si>
  <si>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</si>
  <si>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</si>
  <si>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</si>
  <si>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</si>
  <si>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</si>
  <si>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</si>
  <si>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</si>
  <si>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</si>
  <si>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</si>
  <si>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</si>
  <si>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</si>
  <si>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</si>
  <si>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</si>
  <si>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</si>
  <si>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</si>
  <si>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</si>
  <si>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</si>
  <si>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</si>
  <si>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</si>
  <si>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</si>
  <si>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</si>
  <si>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</si>
  <si>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</si>
  <si>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</si>
  <si>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</si>
  <si>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</si>
  <si>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</si>
  <si>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</si>
  <si>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</si>
  <si>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</si>
  <si>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</si>
  <si>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</si>
  <si>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</si>
  <si>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</si>
  <si>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</si>
  <si>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</si>
  <si>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</si>
  <si>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</si>
  <si>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</si>
  <si>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</si>
  <si>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</si>
  <si>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</si>
  <si>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</si>
  <si>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</si>
  <si>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</si>
  <si>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</si>
  <si>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</si>
  <si>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</si>
  <si>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</si>
  <si>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</si>
  <si>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</si>
  <si>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</si>
  <si>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</si>
  <si>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</si>
  <si>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</si>
  <si>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</si>
  <si>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</si>
  <si>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</si>
  <si>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</si>
  <si>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</si>
  <si>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</si>
  <si>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</si>
  <si>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</si>
  <si>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</si>
  <si>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</si>
  <si>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</si>
  <si>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</si>
  <si>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</si>
  <si>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</si>
  <si>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</si>
  <si>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</si>
  <si>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</si>
  <si>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</si>
  <si>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</si>
  <si>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</si>
  <si>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</si>
  <si>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</si>
  <si>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</si>
  <si>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</si>
  <si>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</si>
  <si>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</si>
  <si>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</si>
  <si>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</si>
  <si>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</si>
  <si>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</si>
  <si>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</si>
  <si>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</si>
  <si>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</si>
  <si>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</si>
  <si>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</si>
  <si>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</si>
  <si>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</si>
  <si>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</si>
  <si>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</si>
  <si>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</si>
  <si>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</si>
  <si>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</si>
  <si>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</si>
  <si>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</si>
  <si>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</si>
  <si>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</si>
  <si>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</si>
  <si>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</si>
  <si>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</si>
  <si>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</si>
  <si>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</si>
  <si>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</si>
  <si>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</si>
  <si>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</si>
  <si>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</si>
  <si>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</si>
  <si>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</si>
  <si>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</si>
  <si>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</si>
  <si>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</si>
  <si>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</si>
  <si>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</si>
  <si>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</si>
  <si>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</si>
  <si>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</si>
  <si>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</si>
  <si>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</si>
  <si>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</si>
  <si>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</si>
  <si>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</si>
  <si>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</si>
  <si>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</si>
  <si>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</si>
  <si>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</si>
  <si>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</si>
  <si>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</si>
  <si>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</si>
  <si>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</si>
  <si>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</si>
  <si>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</si>
  <si>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</si>
  <si>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</si>
  <si>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</si>
  <si>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</si>
  <si>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</si>
  <si>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</si>
  <si>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</si>
  <si>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</si>
  <si>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</si>
  <si>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</si>
  <si>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</si>
  <si>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</si>
  <si>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</si>
  <si>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</si>
  <si>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</si>
  <si>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</si>
  <si>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</si>
  <si>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</si>
  <si>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</si>
  <si>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</si>
  <si>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</si>
  <si>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</si>
  <si>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</si>
  <si>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</si>
  <si>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</si>
  <si>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</si>
  <si>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</si>
  <si>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</si>
  <si>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</si>
  <si>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</si>
  <si>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</si>
  <si>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</si>
  <si>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</si>
  <si>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</si>
  <si>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</si>
  <si>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</si>
  <si>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</si>
  <si>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</si>
  <si>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</si>
  <si>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</si>
  <si>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</si>
  <si>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</si>
  <si>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</si>
  <si>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</si>
  <si>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</si>
  <si>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</si>
  <si>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</si>
  <si>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</si>
  <si>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</si>
  <si>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</si>
  <si>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</si>
  <si>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</si>
  <si>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</si>
  <si>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</si>
  <si>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</si>
  <si>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</si>
  <si>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</si>
  <si>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</si>
  <si>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</si>
  <si>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</si>
  <si>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</si>
  <si>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</si>
  <si>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</si>
  <si>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</si>
  <si>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</si>
  <si>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</si>
  <si>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</si>
  <si>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</si>
  <si>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</si>
  <si>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</si>
  <si>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</si>
  <si>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</si>
  <si>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</si>
  <si>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</si>
  <si>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</si>
  <si>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</si>
  <si>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</si>
  <si>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</si>
  <si>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</si>
  <si>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</si>
  <si>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</si>
  <si>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</si>
  <si>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</si>
  <si>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</si>
  <si>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</si>
  <si>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</si>
  <si>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</si>
  <si>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</si>
  <si>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</si>
  <si>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</si>
  <si>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</si>
  <si>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</si>
  <si>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</si>
  <si>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</si>
  <si>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</si>
  <si>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</si>
  <si>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</si>
  <si>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</si>
  <si>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</si>
  <si>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</si>
  <si>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</si>
  <si>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</si>
  <si>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</si>
  <si>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</si>
  <si>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</si>
  <si>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</si>
  <si>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</si>
  <si>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</si>
  <si>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</si>
  <si>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</si>
  <si>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</si>
  <si>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</si>
  <si>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</si>
  <si>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</si>
  <si>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</si>
  <si>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</si>
  <si>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</si>
  <si>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</si>
  <si>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</si>
  <si>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</si>
  <si>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</si>
  <si>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</si>
  <si>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</si>
  <si>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</si>
  <si>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</si>
  <si>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</si>
  <si>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</si>
  <si>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</si>
  <si>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</si>
  <si>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</si>
  <si>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</si>
  <si>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</si>
  <si>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</si>
  <si>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</si>
  <si>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</si>
  <si>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</si>
  <si>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</si>
  <si>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</si>
  <si>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</si>
  <si>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</si>
  <si>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</si>
  <si>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</si>
  <si>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</si>
  <si>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</si>
  <si>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</si>
  <si>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</si>
  <si>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</si>
  <si>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</si>
  <si>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</si>
  <si>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</si>
  <si>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</si>
  <si>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</si>
  <si>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</si>
  <si>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</si>
  <si>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</si>
  <si>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</si>
  <si>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</si>
  <si>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</si>
  <si>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</si>
  <si>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</si>
  <si>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</si>
  <si>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</si>
  <si>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</si>
  <si>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</si>
  <si>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</si>
  <si>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</si>
  <si>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</si>
  <si>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</si>
  <si>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</si>
  <si>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</si>
  <si>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</si>
  <si>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</si>
  <si>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</si>
  <si>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</si>
  <si>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</si>
  <si>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</si>
  <si>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</si>
  <si>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</si>
  <si>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</si>
  <si>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</si>
  <si>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</si>
  <si>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</si>
  <si>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</si>
  <si>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</si>
  <si>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</si>
  <si>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</si>
  <si>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</si>
  <si>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</si>
  <si>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</si>
  <si>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</si>
  <si>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</si>
  <si>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</si>
  <si>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</si>
  <si>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</si>
  <si>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</si>
  <si>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</si>
  <si>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</si>
  <si>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</si>
  <si>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</si>
  <si>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</si>
  <si>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</si>
  <si>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</si>
  <si>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</si>
  <si>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</si>
  <si>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</si>
  <si>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</si>
  <si>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</si>
  <si>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</si>
  <si>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</si>
  <si>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</si>
  <si>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</si>
  <si>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</si>
  <si>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</si>
  <si>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</si>
  <si>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</si>
  <si>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</si>
  <si>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</si>
  <si>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</si>
  <si>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</si>
  <si>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</si>
  <si>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</si>
  <si>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</si>
  <si>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</si>
  <si>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</si>
  <si>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</si>
  <si>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</si>
  <si>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</si>
  <si>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</si>
  <si>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</si>
  <si>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</si>
  <si>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</si>
  <si>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</si>
  <si>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</si>
  <si>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</si>
  <si>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</si>
  <si>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</si>
  <si>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</si>
  <si>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</si>
  <si>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</si>
  <si>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</si>
  <si>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</si>
  <si>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</si>
  <si>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</si>
  <si>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</si>
  <si>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</si>
  <si>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</si>
  <si>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</si>
  <si>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</si>
  <si>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</si>
  <si>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</si>
  <si>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</si>
  <si>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</si>
  <si>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</si>
  <si>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</si>
  <si>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</si>
  <si>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</si>
  <si>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</si>
  <si>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</si>
  <si>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</si>
  <si>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</si>
  <si>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</si>
  <si>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</si>
  <si>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</si>
  <si>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</si>
  <si>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</si>
  <si>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</si>
  <si>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</si>
  <si>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</si>
  <si>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</si>
  <si>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</si>
  <si>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</si>
  <si>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</si>
  <si>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</si>
  <si>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</si>
  <si>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</si>
  <si>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</si>
  <si>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</si>
  <si>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</si>
  <si>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</si>
  <si>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</si>
  <si>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</si>
  <si>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</si>
  <si>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</si>
  <si>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</si>
  <si>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</si>
  <si>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</si>
  <si>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</si>
  <si>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</si>
  <si>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</si>
  <si>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</si>
  <si>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</si>
  <si>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</si>
  <si>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</si>
  <si>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</si>
  <si>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</si>
  <si>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</si>
  <si>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</si>
  <si>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</si>
  <si>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</si>
  <si>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</si>
  <si>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</si>
  <si>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</si>
  <si>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</si>
  <si>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</si>
  <si>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</si>
  <si>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</si>
  <si>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</si>
  <si>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</si>
  <si>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</si>
  <si>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</si>
  <si>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</si>
  <si>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</si>
  <si>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</si>
  <si>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</si>
  <si>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</si>
  <si>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</si>
  <si>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</si>
  <si>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</si>
  <si>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</si>
  <si>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</si>
  <si>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</si>
  <si>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</si>
  <si>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</si>
  <si>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</si>
  <si>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</si>
  <si>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</si>
  <si>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</si>
  <si>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</si>
  <si>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</si>
  <si>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</si>
  <si>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</si>
  <si>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</si>
  <si>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</si>
  <si>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</si>
  <si>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</si>
  <si>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</si>
  <si>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</si>
  <si>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</si>
  <si>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</si>
  <si>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</si>
  <si>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</si>
  <si>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</si>
  <si>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</si>
  <si>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</si>
  <si>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</si>
  <si>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</si>
  <si>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</si>
  <si>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</si>
  <si>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</si>
  <si>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</si>
  <si>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</si>
  <si>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</si>
  <si>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</si>
  <si>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</si>
  <si>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</si>
  <si>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</si>
  <si>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</si>
  <si>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</si>
  <si>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</si>
  <si>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</si>
  <si>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</si>
  <si>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</si>
  <si>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</si>
  <si>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</si>
  <si>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</si>
  <si>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</si>
  <si>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</si>
  <si>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</si>
  <si>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</si>
  <si>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</si>
  <si>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</si>
  <si>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</si>
  <si>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</si>
  <si>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</si>
  <si>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</si>
  <si>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</si>
  <si>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</si>
  <si>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</si>
  <si>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</si>
  <si>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</si>
  <si>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</si>
  <si>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</si>
  <si>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</si>
  <si>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</si>
  <si>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</si>
  <si>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</si>
  <si>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</si>
  <si>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</si>
  <si>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</si>
  <si>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</si>
  <si>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</si>
  <si>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</si>
  <si>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</si>
  <si>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</si>
  <si>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</si>
  <si>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</si>
  <si>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</si>
  <si>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</si>
  <si>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</si>
  <si>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</si>
  <si>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</si>
  <si>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</si>
  <si>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</si>
  <si>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</si>
  <si>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</si>
  <si>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</si>
  <si>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</si>
  <si>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</si>
  <si>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</si>
  <si>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</si>
  <si>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</si>
  <si>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</si>
  <si>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</si>
  <si>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</si>
  <si>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</si>
  <si>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</si>
  <si>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</si>
  <si>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</si>
  <si>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</si>
  <si>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</si>
  <si>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</si>
  <si>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</si>
  <si>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</si>
  <si>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</si>
  <si>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</si>
  <si>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</si>
  <si>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</si>
  <si>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</si>
  <si>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</si>
  <si>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</si>
  <si>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</si>
  <si>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</si>
  <si>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</si>
  <si>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</si>
  <si>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</si>
  <si>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</si>
  <si>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</si>
  <si>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</si>
  <si>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</si>
  <si>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</si>
  <si>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</si>
  <si>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</si>
  <si>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</si>
  <si>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</si>
  <si>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</si>
  <si>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</si>
  <si>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</si>
  <si>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</si>
  <si>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</si>
  <si>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</si>
  <si>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</si>
  <si>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</si>
  <si>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</si>
  <si>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</si>
  <si>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</si>
  <si>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</si>
  <si>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</si>
  <si>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</si>
  <si>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</si>
  <si>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</si>
  <si>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</si>
  <si>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</si>
  <si>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</si>
  <si>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</si>
  <si>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</si>
  <si>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</si>
  <si>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</si>
  <si>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</si>
  <si>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</si>
  <si>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</si>
  <si>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</si>
  <si>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</si>
  <si>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</si>
  <si>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</si>
  <si>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</si>
  <si>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</si>
  <si>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</si>
  <si>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</si>
  <si>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</si>
  <si>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</si>
  <si>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</si>
  <si>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</si>
  <si>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</si>
  <si>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</si>
  <si>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</si>
  <si>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</si>
  <si>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</si>
  <si>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</si>
  <si>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</si>
  <si>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</si>
  <si>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</si>
  <si>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</si>
  <si>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</si>
  <si>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</si>
  <si>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</si>
  <si>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</si>
  <si>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</si>
  <si>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</si>
  <si>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</si>
  <si>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</si>
  <si>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</si>
  <si>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</si>
  <si>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</si>
  <si>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</si>
  <si>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</si>
  <si>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</si>
  <si>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</si>
  <si>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</si>
  <si>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</si>
  <si>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</si>
  <si>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</si>
  <si>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</si>
  <si>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</si>
  <si>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</si>
  <si>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</si>
  <si>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</si>
  <si>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</si>
  <si>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</si>
  <si>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</si>
  <si>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</si>
  <si>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</si>
  <si>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</si>
  <si>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</si>
  <si>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</si>
  <si>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</si>
  <si>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</si>
  <si>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</si>
  <si>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</si>
  <si>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</si>
  <si>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</si>
  <si>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</si>
  <si>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</si>
  <si>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</si>
  <si>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</si>
  <si>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</si>
  <si>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</si>
  <si>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</si>
  <si>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</si>
  <si>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</si>
  <si>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</si>
  <si>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</si>
  <si>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</si>
  <si>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</si>
  <si>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</si>
  <si>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</si>
  <si>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</si>
  <si>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</si>
  <si>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</si>
  <si>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</si>
  <si>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</si>
  <si>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</si>
  <si>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</si>
  <si>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</si>
  <si>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</si>
  <si>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</si>
  <si>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</si>
  <si>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</si>
  <si>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</si>
  <si>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</si>
  <si>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</si>
  <si>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</si>
  <si>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</si>
  <si>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</si>
  <si>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</si>
  <si>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</si>
  <si>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</si>
  <si>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</si>
  <si>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</si>
  <si>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</si>
  <si>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</si>
  <si>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</si>
  <si>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</si>
  <si>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</si>
  <si>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</si>
  <si>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</si>
  <si>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</si>
  <si>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</si>
  <si>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</si>
  <si>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</si>
  <si>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</si>
  <si>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</si>
  <si>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</si>
  <si>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</si>
  <si>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</si>
  <si>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</si>
  <si>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</si>
  <si>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</si>
  <si>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</si>
  <si>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</si>
  <si>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</si>
  <si>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</si>
  <si>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</si>
  <si>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</si>
  <si>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</si>
  <si>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</si>
  <si>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</si>
  <si>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</si>
  <si>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</si>
  <si>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</si>
  <si>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</si>
  <si>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</si>
  <si>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</si>
  <si>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</si>
  <si>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</si>
  <si>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</si>
  <si>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</si>
  <si>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</si>
  <si>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</si>
  <si>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</si>
  <si>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</si>
  <si>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</si>
  <si>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</si>
  <si>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</si>
  <si>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</si>
  <si>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</si>
  <si>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</si>
  <si>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</si>
  <si>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</si>
  <si>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</si>
  <si>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</si>
  <si>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</si>
  <si>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</si>
  <si>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</si>
  <si>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</si>
  <si>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</si>
  <si>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</si>
  <si>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</si>
  <si>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</si>
  <si>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</si>
  <si>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</si>
  <si>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</si>
  <si>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</si>
  <si>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</si>
  <si>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</si>
  <si>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</si>
  <si>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</si>
  <si>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</si>
  <si>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</si>
  <si>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</si>
  <si>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</si>
  <si>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</si>
  <si>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</si>
  <si>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</si>
  <si>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</si>
  <si>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</si>
  <si>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</si>
  <si>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</si>
  <si>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</si>
  <si>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</si>
  <si>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</si>
  <si>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</si>
  <si>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</si>
  <si>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</si>
  <si>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</si>
  <si>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</si>
  <si>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</si>
  <si>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</si>
  <si>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</si>
  <si>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</si>
  <si>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</si>
  <si>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</si>
  <si>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</si>
  <si>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</si>
  <si>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</si>
  <si>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</si>
  <si>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</si>
  <si>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</si>
  <si>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</si>
  <si>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</si>
  <si>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</si>
  <si>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</si>
  <si>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</si>
  <si>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</si>
  <si>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</si>
  <si>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</si>
  <si>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</si>
  <si>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</si>
  <si>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</si>
  <si>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</si>
  <si>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</si>
  <si>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</si>
  <si>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</si>
  <si>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</si>
  <si>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</si>
  <si>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</si>
  <si>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</si>
  <si>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</si>
  <si>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</si>
  <si>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</si>
  <si>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</si>
  <si>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</si>
  <si>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</si>
  <si>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</si>
  <si>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</si>
  <si>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</si>
  <si>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</si>
  <si>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</si>
  <si>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</si>
  <si>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</si>
  <si>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</si>
  <si>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</si>
  <si>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</si>
  <si>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</si>
  <si>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</si>
  <si>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</si>
  <si>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</si>
  <si>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</si>
  <si>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</si>
  <si>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</si>
  <si>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</si>
  <si>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</si>
  <si>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</si>
  <si>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</si>
  <si>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</si>
  <si>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</si>
  <si>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</si>
  <si>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</si>
  <si>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</si>
  <si>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</si>
  <si>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</si>
  <si>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</si>
  <si>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</si>
  <si>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</si>
  <si>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</si>
  <si>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</si>
  <si>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</si>
  <si>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</si>
  <si>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</si>
  <si>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</si>
  <si>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</si>
  <si>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</si>
  <si>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</si>
  <si>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</si>
  <si>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</si>
  <si>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</si>
  <si>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</si>
  <si>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</si>
  <si>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</si>
  <si>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</si>
  <si>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</si>
  <si>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</si>
  <si>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</si>
  <si>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</si>
  <si>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</si>
  <si>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</si>
  <si>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</si>
  <si>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</si>
  <si>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</si>
  <si>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</si>
  <si>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</si>
  <si>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</si>
  <si>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</si>
  <si>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</si>
  <si>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</si>
  <si>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</si>
  <si>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</si>
  <si>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</si>
  <si>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</si>
  <si>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</si>
  <si>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</si>
  <si>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</si>
  <si>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</si>
  <si>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</si>
  <si>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</si>
  <si>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</si>
  <si>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</si>
  <si>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</si>
  <si>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</si>
  <si>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</si>
  <si>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</si>
  <si>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</si>
  <si>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</si>
  <si>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</si>
  <si>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</si>
  <si>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</si>
  <si>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</si>
  <si>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</si>
  <si>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</si>
  <si>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</si>
  <si>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</si>
  <si>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</si>
  <si>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</si>
  <si>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</si>
  <si>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</si>
  <si>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</si>
  <si>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</si>
  <si>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</si>
  <si>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</si>
  <si>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</si>
  <si>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</si>
  <si>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</si>
  <si>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</si>
  <si>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</si>
  <si>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</si>
  <si>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</si>
  <si>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</si>
  <si>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</si>
  <si>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</si>
  <si>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</si>
  <si>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</si>
  <si>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</si>
  <si>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</si>
  <si>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</si>
  <si>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</si>
  <si>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</si>
  <si>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</si>
  <si>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</si>
  <si>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</si>
  <si>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</si>
  <si>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</si>
  <si>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</si>
  <si>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</si>
  <si>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</si>
  <si>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</si>
  <si>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</si>
  <si>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</si>
  <si>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</si>
  <si>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</si>
  <si>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</si>
  <si>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</si>
  <si>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</si>
  <si>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</si>
  <si>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</si>
  <si>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</si>
  <si>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</si>
  <si>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</si>
  <si>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</si>
  <si>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</si>
  <si>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</si>
  <si>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</si>
  <si>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</si>
  <si>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</si>
  <si>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</si>
  <si>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</si>
  <si>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</si>
  <si>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</si>
  <si>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</si>
  <si>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</si>
  <si>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</si>
  <si>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</si>
  <si>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</si>
  <si>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</si>
  <si>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</si>
  <si>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</si>
  <si>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</si>
  <si>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</si>
  <si>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</si>
  <si>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</si>
  <si>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</si>
  <si>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</si>
  <si>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</si>
  <si>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</si>
  <si>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</si>
  <si>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</si>
  <si>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</si>
  <si>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</si>
  <si>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</si>
  <si>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</si>
  <si>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</si>
  <si>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</si>
  <si>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</si>
  <si>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</si>
  <si>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</si>
  <si>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</si>
  <si>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</si>
  <si>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</si>
  <si>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</si>
  <si>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</si>
  <si>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</si>
  <si>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</si>
  <si>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</si>
  <si>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</si>
  <si>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</si>
  <si>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</si>
  <si>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</si>
  <si>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</si>
  <si>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</si>
  <si>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</si>
  <si>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</si>
  <si>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</si>
  <si>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</si>
  <si>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</si>
  <si>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</si>
  <si>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</si>
  <si>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</si>
  <si>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</si>
  <si>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</si>
  <si>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</si>
  <si>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</si>
  <si>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</si>
  <si>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</si>
  <si>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</si>
  <si>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</si>
  <si>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</si>
  <si>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</si>
  <si>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</si>
  <si>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</si>
  <si>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</si>
  <si>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</si>
  <si>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</si>
  <si>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</si>
  <si>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</si>
  <si>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</si>
  <si>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</si>
  <si>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</si>
  <si>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</si>
  <si>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</si>
  <si>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</si>
  <si>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</si>
  <si>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</si>
  <si>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</si>
  <si>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</si>
  <si>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</si>
  <si>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</si>
  <si>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</si>
  <si>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</si>
  <si>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</si>
  <si>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</si>
  <si>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</si>
  <si>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</si>
  <si>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</si>
  <si>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</si>
  <si>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</si>
  <si>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</si>
  <si>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</si>
  <si>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</si>
  <si>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</si>
  <si>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</si>
  <si>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</si>
  <si>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</si>
  <si>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</si>
  <si>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</si>
  <si>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</si>
  <si>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</si>
  <si>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</si>
  <si>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</si>
  <si>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</si>
  <si>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</si>
  <si>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</si>
  <si>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</si>
  <si>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</si>
  <si>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</si>
  <si>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</si>
  <si>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</si>
  <si>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</si>
  <si>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</si>
  <si>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</si>
  <si>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</si>
  <si>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</si>
  <si>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</si>
  <si>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</si>
  <si>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</si>
  <si>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</si>
  <si>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</si>
  <si>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</si>
  <si>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</si>
  <si>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</si>
  <si>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</si>
  <si>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</si>
  <si>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</si>
  <si>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</si>
  <si>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</si>
  <si>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</si>
  <si>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</si>
  <si>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</si>
  <si>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</si>
  <si>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</si>
  <si>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</si>
  <si>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</si>
  <si>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</si>
  <si>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</si>
  <si>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</si>
  <si>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</si>
  <si>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</si>
  <si>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</si>
  <si>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</si>
  <si>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</si>
  <si>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</si>
  <si>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</si>
  <si>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</si>
  <si>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</si>
  <si>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</si>
  <si>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</si>
  <si>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</si>
  <si>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</si>
  <si>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</si>
  <si>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</si>
  <si>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</si>
  <si>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</si>
  <si>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</si>
  <si>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</si>
  <si>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</si>
  <si>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</si>
  <si>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</si>
  <si>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</si>
  <si>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</si>
  <si>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</si>
  <si>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</si>
  <si>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</si>
  <si>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</si>
  <si>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</si>
  <si>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</si>
  <si>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</si>
  <si>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</si>
  <si>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</si>
  <si>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</si>
  <si>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</si>
  <si>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</si>
  <si>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</si>
  <si>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</si>
  <si>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</si>
  <si>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</si>
  <si>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</si>
  <si>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</si>
  <si>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</si>
  <si>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</si>
  <si>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</si>
  <si>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</si>
  <si>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</si>
  <si>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</si>
  <si>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</si>
  <si>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</si>
  <si>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</si>
  <si>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</si>
  <si>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</si>
  <si>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</si>
  <si>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</si>
  <si>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</si>
  <si>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</si>
  <si>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</si>
  <si>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</si>
  <si>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</si>
  <si>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</si>
  <si>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</si>
  <si>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</si>
  <si>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</si>
  <si>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</si>
  <si>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</si>
  <si>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</si>
  <si>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</si>
  <si>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</si>
  <si>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</si>
  <si>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</si>
  <si>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</si>
  <si>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</si>
  <si>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</si>
  <si>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</si>
  <si>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</si>
  <si>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</si>
  <si>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</si>
  <si>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</si>
  <si>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</si>
  <si>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</si>
  <si>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</si>
  <si>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</si>
  <si>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</si>
  <si>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</si>
  <si>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</si>
  <si>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</si>
  <si>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</si>
  <si>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</si>
  <si>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</si>
  <si>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</si>
  <si>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</si>
  <si>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</si>
  <si>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</si>
  <si>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</si>
  <si>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</si>
  <si>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</si>
  <si>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</si>
  <si>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</si>
  <si>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</si>
  <si>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</si>
  <si>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</si>
  <si>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</si>
  <si>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</si>
  <si>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</si>
  <si>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</si>
  <si>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</si>
  <si>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</si>
  <si>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</si>
  <si>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</si>
  <si>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</si>
  <si>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</si>
  <si>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</si>
  <si>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</si>
  <si>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</si>
  <si>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</si>
  <si>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</si>
  <si>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</si>
  <si>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</si>
  <si>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</si>
  <si>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</si>
  <si>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</si>
  <si>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</si>
  <si>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</si>
  <si>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</si>
  <si>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</si>
  <si>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</si>
  <si>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</si>
  <si>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</si>
  <si>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</si>
  <si>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</si>
  <si>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</si>
  <si>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</si>
  <si>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</si>
  <si>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</si>
  <si>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</si>
  <si>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</si>
  <si>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</si>
  <si>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</si>
  <si>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</si>
  <si>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</si>
  <si>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</si>
  <si>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</si>
  <si>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</si>
  <si>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</si>
  <si>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</si>
  <si>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</si>
  <si>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</si>
  <si>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</si>
  <si>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</si>
  <si>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</si>
  <si>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</si>
  <si>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</si>
  <si>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</si>
  <si>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</si>
  <si>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</si>
  <si>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</si>
  <si>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</si>
  <si>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</si>
  <si>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</si>
  <si>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</si>
  <si>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</si>
  <si>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</si>
  <si>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</si>
  <si>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</si>
  <si>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</si>
  <si>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</si>
  <si>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</si>
  <si>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</si>
  <si>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</si>
  <si>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</si>
  <si>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</si>
  <si>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</si>
  <si>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</si>
  <si>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</si>
  <si>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</si>
  <si>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</si>
  <si>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</si>
  <si>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</si>
  <si>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</si>
  <si>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</si>
  <si>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</si>
  <si>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</si>
  <si>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</si>
  <si>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</si>
  <si>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</si>
  <si>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</si>
  <si>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</si>
  <si>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</si>
  <si>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</si>
  <si>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</si>
  <si>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</si>
  <si>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</si>
  <si>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</si>
  <si>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</si>
  <si>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</si>
  <si>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</si>
  <si>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</si>
  <si>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</si>
  <si>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</si>
  <si>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</si>
  <si>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</si>
  <si>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</si>
  <si>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</si>
  <si>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</si>
  <si>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</si>
  <si>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</si>
  <si>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</si>
  <si>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</si>
  <si>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</si>
  <si>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</si>
  <si>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</si>
  <si>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</si>
  <si>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</si>
  <si>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</si>
  <si>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</si>
  <si>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</si>
  <si>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</si>
  <si>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</si>
  <si>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</si>
  <si>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</si>
  <si>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</si>
  <si>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</si>
  <si>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</si>
  <si>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</si>
  <si>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</si>
  <si>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</si>
  <si>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</si>
  <si>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</si>
  <si>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</si>
  <si>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</si>
  <si>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</si>
  <si>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</si>
  <si>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</si>
  <si>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</si>
  <si>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</si>
  <si>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</si>
  <si>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</si>
  <si>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</si>
  <si>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</si>
  <si>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</si>
  <si>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</si>
  <si>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</si>
  <si>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</si>
  <si>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</si>
  <si>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</si>
  <si>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</si>
  <si>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</si>
  <si>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</si>
  <si>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</si>
  <si>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</si>
  <si>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</si>
  <si>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</si>
  <si>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</si>
  <si>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</si>
  <si>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</si>
  <si>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</si>
  <si>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</si>
  <si>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</si>
  <si>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</si>
  <si>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</si>
  <si>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</si>
  <si>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</si>
  <si>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</si>
  <si>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</si>
  <si>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</si>
  <si>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</si>
  <si>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</si>
  <si>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</si>
  <si>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</si>
  <si>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</si>
  <si>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</si>
  <si>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</si>
  <si>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</si>
  <si>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</si>
  <si>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</si>
  <si>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</si>
  <si>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</si>
  <si>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</si>
  <si>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</si>
  <si>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</si>
  <si>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</si>
  <si>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</si>
  <si>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</si>
  <si>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</si>
  <si>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</si>
  <si>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</si>
  <si>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</si>
  <si>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</si>
  <si>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</si>
  <si>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</si>
  <si>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</si>
  <si>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</si>
  <si>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</si>
  <si>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</si>
  <si>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</si>
  <si>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</si>
  <si>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</si>
  <si>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</si>
  <si>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</si>
  <si>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</si>
  <si>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</si>
  <si>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</si>
  <si>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</si>
  <si>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</si>
  <si>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</si>
  <si>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</si>
  <si>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</si>
  <si>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</si>
  <si>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</si>
  <si>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</si>
  <si>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</si>
  <si>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</si>
  <si>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</si>
  <si>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</si>
  <si>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</si>
  <si>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</si>
  <si>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</si>
  <si>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</si>
  <si>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</si>
  <si>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</si>
  <si>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</si>
  <si>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</si>
  <si>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</si>
  <si>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</si>
  <si>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</si>
  <si>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</si>
  <si>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</si>
  <si>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</si>
  <si>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</si>
  <si>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</si>
  <si>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</si>
  <si>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</si>
  <si>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</si>
  <si>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</si>
  <si>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</si>
  <si>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</si>
  <si>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</si>
  <si>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</si>
  <si>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</si>
  <si>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</si>
  <si>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</si>
  <si>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</si>
  <si>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</si>
  <si>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</si>
  <si>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</si>
  <si>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</si>
  <si>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</si>
  <si>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</si>
  <si>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</si>
  <si>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</si>
  <si>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</si>
  <si>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</si>
  <si>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</si>
  <si>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</si>
  <si>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</si>
  <si>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</si>
  <si>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</si>
  <si>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</si>
  <si>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</si>
  <si>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</si>
  <si>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</si>
  <si>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</si>
  <si>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</si>
  <si>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</si>
  <si>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</si>
  <si>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</si>
  <si>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</si>
  <si>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</si>
  <si>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</si>
  <si>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</si>
  <si>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</si>
  <si>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</si>
  <si>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</si>
  <si>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</si>
  <si>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</si>
  <si>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</si>
  <si>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</si>
  <si>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</si>
  <si>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</si>
  <si>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</si>
  <si>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</si>
  <si>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</si>
  <si>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</si>
  <si>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</si>
  <si>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</si>
  <si>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</si>
  <si>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</si>
  <si>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</si>
  <si>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</si>
  <si>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</si>
  <si>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</si>
  <si>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</si>
  <si>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</si>
  <si>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</si>
  <si>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</si>
  <si>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</si>
  <si>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</si>
  <si>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</si>
  <si>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</si>
  <si>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</si>
  <si>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</si>
  <si>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</si>
  <si>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</si>
  <si>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</si>
  <si>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</si>
  <si>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</si>
  <si>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</si>
  <si>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</si>
  <si>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</si>
  <si>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</si>
  <si>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</si>
  <si>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</si>
  <si>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</si>
  <si>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</si>
  <si>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</si>
  <si>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</si>
  <si>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</si>
  <si>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</si>
  <si>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</si>
  <si>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</si>
  <si>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</si>
  <si>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</si>
  <si>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</si>
  <si>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</si>
  <si>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</si>
  <si>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</si>
  <si>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</si>
  <si>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</si>
  <si>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</si>
  <si>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</si>
  <si>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</si>
  <si>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</si>
  <si>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</si>
  <si>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</si>
  <si>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</si>
  <si>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</si>
  <si>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</si>
  <si>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</si>
  <si>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</si>
  <si>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</si>
  <si>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</si>
  <si>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</si>
  <si>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</si>
  <si>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</si>
  <si>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</si>
  <si>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</si>
  <si>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</si>
  <si>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</si>
  <si>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</si>
  <si>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</si>
  <si>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</si>
  <si>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</si>
  <si>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</si>
  <si>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</si>
  <si>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</si>
  <si>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</si>
  <si>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</si>
  <si>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</si>
  <si>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</si>
  <si>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</si>
  <si>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</si>
  <si>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</si>
  <si>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</si>
  <si>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</si>
  <si>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</si>
  <si>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</si>
  <si>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</si>
  <si>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</si>
  <si>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</si>
  <si>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</si>
  <si>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</si>
  <si>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</si>
  <si>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</si>
  <si>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</si>
  <si>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</si>
  <si>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</si>
  <si>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</si>
  <si>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</si>
  <si>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</si>
  <si>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</si>
  <si>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</si>
  <si>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</si>
  <si>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</si>
  <si>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</si>
  <si>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</si>
  <si>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</si>
  <si>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</si>
  <si>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</si>
  <si>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</si>
  <si>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</si>
  <si>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</si>
  <si>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</si>
  <si>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</si>
  <si>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</si>
  <si>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</si>
  <si>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</si>
  <si>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</si>
  <si>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</si>
  <si>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</si>
  <si>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</si>
  <si>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</si>
  <si>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</si>
  <si>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</si>
  <si>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</si>
  <si>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</si>
  <si>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</si>
  <si>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</si>
  <si>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</si>
  <si>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</si>
  <si>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</si>
  <si>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</si>
  <si>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</si>
  <si>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</si>
  <si>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</si>
  <si>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</si>
  <si>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</si>
  <si>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</si>
  <si>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</si>
  <si>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</si>
  <si>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</si>
  <si>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</si>
  <si>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</si>
  <si>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</si>
  <si>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</si>
  <si>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</si>
  <si>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</si>
  <si>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</si>
  <si>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</si>
  <si>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</si>
  <si>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</si>
  <si>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</si>
  <si>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</si>
  <si>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</si>
  <si>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</si>
  <si>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</si>
  <si>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</si>
  <si>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</si>
  <si>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</si>
  <si>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</si>
  <si>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</si>
  <si>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</si>
  <si>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</si>
  <si>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</si>
  <si>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</si>
  <si>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</si>
  <si>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</si>
  <si>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</si>
  <si>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</si>
  <si>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</si>
  <si>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</si>
  <si>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</si>
  <si>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</si>
  <si>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</si>
  <si>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</si>
  <si>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</si>
  <si>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</si>
  <si>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</si>
  <si>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</si>
  <si>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</si>
  <si>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</si>
  <si>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</si>
  <si>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</si>
  <si>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</si>
  <si>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</si>
  <si>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</si>
  <si>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</si>
  <si>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</si>
  <si>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</si>
  <si>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</si>
  <si>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</si>
  <si>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</si>
  <si>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</si>
  <si>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</si>
  <si>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</si>
  <si>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</si>
  <si>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</si>
  <si>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</si>
  <si>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</si>
  <si>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</si>
  <si>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</si>
  <si>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</si>
  <si>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</si>
  <si>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</si>
  <si>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</si>
  <si>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</si>
  <si>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</si>
  <si>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</si>
  <si>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</si>
  <si>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</si>
  <si>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</si>
  <si>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</si>
  <si>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</si>
  <si>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</si>
  <si>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</si>
  <si>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</si>
  <si>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</si>
  <si>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</si>
  <si>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</si>
  <si>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</si>
  <si>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</si>
  <si>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</si>
  <si>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</si>
  <si>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</si>
  <si>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</si>
  <si>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</si>
  <si>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</si>
  <si>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</si>
  <si>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</si>
  <si>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</si>
  <si>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</si>
  <si>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</si>
  <si>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</si>
  <si>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</si>
  <si>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</si>
  <si>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</si>
  <si>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</si>
  <si>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</si>
  <si>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</si>
  <si>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</si>
  <si>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</si>
  <si>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</si>
  <si>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</si>
  <si>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</si>
  <si>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</si>
  <si>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</si>
  <si>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</si>
  <si>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</si>
  <si>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</si>
  <si>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</si>
  <si>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</si>
  <si>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</si>
  <si>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</si>
  <si>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</si>
  <si>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</si>
  <si>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</si>
  <si>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</si>
  <si>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</si>
  <si>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</si>
  <si>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</si>
  <si>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</si>
  <si>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</si>
  <si>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</si>
  <si>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</si>
  <si>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</si>
  <si>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</si>
  <si>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</si>
  <si>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</si>
  <si>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</si>
  <si>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</si>
  <si>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</si>
  <si>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</si>
  <si>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</si>
  <si>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</si>
  <si>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</si>
  <si>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</si>
  <si>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</si>
  <si>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</si>
  <si>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</si>
  <si>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</si>
  <si>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</si>
  <si>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</si>
  <si>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</si>
  <si>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</si>
  <si>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</si>
  <si>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</si>
  <si>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</si>
  <si>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</si>
  <si>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</si>
  <si>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</si>
  <si>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</si>
  <si>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</si>
  <si>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</si>
  <si>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</si>
  <si>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</si>
  <si>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</si>
  <si>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</si>
  <si>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</si>
  <si>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</si>
  <si>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</si>
  <si>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</si>
  <si>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</si>
  <si>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</si>
  <si>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</si>
  <si>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</si>
  <si>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</si>
  <si>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</si>
  <si>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</si>
  <si>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</si>
  <si>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</si>
  <si>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</si>
  <si>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</si>
  <si>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</si>
  <si>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</si>
  <si>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</si>
  <si>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</si>
  <si>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</si>
  <si>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</si>
  <si>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</si>
  <si>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</si>
  <si>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</si>
  <si>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</si>
  <si>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</si>
  <si>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</si>
  <si>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</si>
  <si>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</si>
  <si>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</si>
  <si>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</si>
  <si>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</si>
  <si>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</si>
  <si>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</si>
  <si>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</si>
  <si>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</si>
  <si>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</si>
  <si>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</si>
  <si>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</si>
  <si>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</si>
  <si>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</si>
  <si>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</si>
  <si>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</si>
  <si>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</si>
  <si>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</si>
  <si>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</si>
  <si>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</si>
  <si>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</si>
  <si>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</si>
  <si>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</si>
  <si>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</si>
  <si>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</si>
  <si>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</si>
  <si>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</si>
  <si>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</si>
  <si>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</si>
  <si>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</si>
  <si>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</si>
  <si>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</si>
  <si>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</si>
  <si>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</si>
  <si>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</si>
  <si>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</si>
  <si>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</si>
  <si>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</si>
  <si>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</si>
  <si>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</si>
  <si>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</si>
  <si>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</si>
  <si>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</si>
  <si>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</si>
  <si>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</si>
  <si>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</si>
  <si>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</si>
  <si>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</si>
  <si>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</si>
  <si>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</si>
  <si>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</si>
  <si>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</si>
  <si>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</si>
  <si>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</si>
  <si>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</si>
  <si>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</si>
  <si>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</si>
  <si>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</si>
  <si>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</si>
  <si>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</si>
  <si>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</si>
  <si>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</si>
  <si>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</si>
  <si>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</si>
  <si>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</si>
  <si>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</si>
  <si>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</si>
  <si>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</si>
  <si>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</si>
  <si>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</si>
  <si>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</si>
  <si>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</si>
  <si>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</si>
  <si>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</si>
  <si>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</si>
  <si>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</si>
  <si>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</si>
  <si>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</si>
  <si>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</si>
  <si>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</si>
  <si>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</si>
  <si>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</si>
  <si>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</si>
  <si>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</si>
  <si>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</si>
  <si>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</si>
  <si>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</si>
  <si>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</si>
  <si>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</si>
  <si>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</si>
  <si>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</si>
  <si>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</si>
  <si>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</si>
  <si>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</si>
  <si>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</si>
  <si>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</si>
  <si>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</si>
  <si>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</si>
  <si>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</si>
  <si>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</si>
  <si>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</si>
  <si>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</si>
  <si>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</si>
  <si>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</si>
  <si>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</si>
  <si>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</si>
  <si>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</si>
  <si>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</si>
  <si>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</si>
  <si>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</si>
  <si>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</si>
  <si>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</si>
  <si>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</si>
  <si>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</si>
  <si>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</si>
  <si>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</si>
  <si>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</si>
  <si>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</si>
  <si>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</si>
  <si>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</si>
  <si>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</si>
  <si>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</si>
  <si>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</si>
  <si>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</si>
  <si>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</si>
  <si>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</si>
  <si>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</si>
  <si>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</si>
  <si>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</si>
  <si>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</si>
  <si>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</si>
  <si>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</si>
  <si>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</si>
  <si>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</si>
  <si>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</si>
  <si>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</si>
  <si>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</si>
  <si>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</si>
  <si>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</si>
  <si>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</si>
  <si>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</si>
  <si>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</si>
  <si>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</si>
  <si>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</si>
  <si>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</si>
  <si>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</si>
  <si>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</si>
  <si>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</si>
  <si>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</si>
  <si>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</si>
  <si>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</si>
  <si>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</si>
  <si>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</si>
  <si>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</si>
  <si>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</si>
  <si>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</si>
  <si>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</si>
  <si>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</si>
  <si>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</si>
  <si>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</si>
  <si>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</si>
  <si>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</si>
  <si>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</si>
  <si>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</si>
  <si>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</si>
  <si>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</si>
  <si>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</si>
  <si>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</si>
  <si>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</si>
  <si>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</si>
  <si>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</si>
  <si>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</si>
  <si>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</si>
  <si>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</si>
  <si>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</si>
  <si>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</si>
  <si>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</si>
  <si>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</si>
  <si>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</si>
  <si>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</si>
  <si>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</si>
  <si>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</si>
  <si>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</si>
  <si>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</si>
  <si>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</si>
  <si>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</si>
  <si>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</si>
  <si>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</si>
  <si>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</si>
  <si>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</si>
  <si>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</si>
  <si>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</si>
  <si>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</si>
  <si>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</si>
  <si>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</si>
  <si>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</si>
  <si>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</si>
  <si>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</si>
  <si>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</si>
  <si>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</si>
  <si>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</si>
  <si>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</si>
  <si>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</si>
  <si>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</si>
  <si>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</si>
  <si>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</si>
  <si>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</si>
  <si>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</si>
  <si>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</si>
  <si>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</si>
  <si>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</si>
  <si>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</si>
  <si>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</si>
  <si>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</si>
  <si>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</si>
  <si>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</si>
  <si>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</si>
  <si>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</si>
  <si>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</si>
  <si>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</si>
  <si>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</si>
  <si>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</si>
  <si>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</si>
  <si>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</si>
  <si>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</si>
  <si>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</si>
  <si>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</si>
  <si>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</si>
  <si>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</si>
  <si>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</si>
  <si>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</si>
  <si>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</si>
  <si>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</si>
  <si>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</si>
  <si>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</si>
  <si>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</si>
  <si>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</si>
  <si>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</si>
  <si>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</si>
  <si>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</si>
  <si>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</si>
  <si>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</si>
  <si>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</si>
  <si>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</si>
  <si>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</si>
  <si>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</si>
  <si>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</si>
  <si>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</si>
  <si>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</si>
  <si>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</si>
  <si>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</si>
  <si>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</si>
  <si>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</si>
  <si>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</si>
  <si>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</si>
  <si>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</si>
  <si>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</si>
  <si>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</si>
  <si>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</si>
  <si>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</si>
  <si>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</si>
  <si>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</si>
  <si>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</si>
  <si>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</si>
  <si>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</si>
  <si>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</si>
  <si>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</si>
  <si>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</si>
  <si>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</si>
  <si>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</si>
  <si>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</si>
  <si>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</si>
  <si>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</si>
  <si>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</si>
  <si>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</si>
  <si>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</si>
  <si>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</si>
  <si>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</si>
  <si>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</si>
  <si>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</si>
  <si>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</si>
  <si>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</si>
  <si>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</si>
  <si>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</si>
  <si>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</si>
  <si>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</si>
  <si>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</si>
  <si>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</si>
  <si>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</si>
  <si>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</si>
  <si>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</si>
  <si>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</si>
  <si>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</si>
  <si>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</si>
  <si>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</si>
  <si>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</si>
  <si>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</si>
  <si>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</si>
  <si>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</si>
  <si>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</si>
  <si>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</si>
  <si>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</si>
  <si>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</si>
  <si>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</si>
  <si>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</si>
  <si>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</si>
  <si>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</si>
  <si>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</si>
  <si>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</si>
  <si>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</si>
  <si>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</si>
  <si>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</si>
  <si>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</si>
  <si>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</si>
  <si>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</si>
  <si>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</si>
  <si>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</si>
  <si>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</si>
  <si>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</si>
  <si>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</si>
  <si>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</si>
  <si>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</si>
  <si>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</si>
  <si>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</si>
  <si>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</si>
  <si>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</si>
  <si>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</si>
  <si>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</si>
  <si>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</si>
  <si>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</si>
  <si>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</si>
  <si>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</si>
  <si>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</si>
  <si>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</si>
  <si>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</si>
  <si>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</si>
  <si>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</si>
  <si>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</si>
  <si>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</si>
  <si>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</si>
  <si>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</si>
  <si>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</si>
  <si>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</si>
  <si>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</si>
  <si>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</si>
  <si>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</si>
  <si>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</si>
  <si>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</si>
  <si>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</si>
  <si>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</si>
  <si>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</si>
  <si>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</si>
  <si>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</si>
  <si>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</si>
  <si>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</si>
  <si>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</si>
  <si>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</si>
  <si>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</si>
  <si>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</si>
  <si>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</si>
  <si>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</si>
  <si>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</si>
  <si>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</si>
  <si>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</si>
  <si>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</si>
  <si>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</si>
  <si>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</si>
  <si>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</si>
  <si>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</si>
  <si>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</si>
  <si>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</si>
  <si>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</si>
  <si>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</si>
  <si>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</si>
  <si>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</si>
  <si>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</si>
  <si>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</si>
  <si>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</si>
  <si>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</si>
  <si>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</si>
  <si>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</si>
  <si>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</si>
  <si>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</si>
  <si>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</si>
  <si>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</si>
  <si>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</si>
  <si>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</si>
  <si>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</si>
  <si>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</si>
  <si>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</si>
  <si>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</si>
  <si>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</si>
  <si>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</si>
  <si>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</si>
  <si>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</si>
  <si>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</si>
  <si>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</si>
  <si>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</si>
  <si>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</si>
  <si>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</si>
  <si>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</si>
  <si>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</si>
  <si>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</si>
  <si>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</si>
  <si>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</si>
  <si>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</si>
  <si>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</si>
  <si>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</si>
  <si>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</si>
  <si>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</si>
  <si>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</si>
  <si>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</si>
  <si>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</si>
  <si>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</si>
  <si>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</si>
  <si>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</si>
  <si>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</si>
  <si>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</si>
  <si>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</si>
  <si>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</si>
  <si>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</si>
  <si>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</si>
  <si>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</si>
  <si>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</si>
  <si>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</si>
  <si>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</si>
  <si>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</si>
  <si>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</si>
  <si>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</si>
  <si>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</si>
  <si>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</si>
  <si>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</si>
  <si>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</si>
  <si>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</si>
  <si>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</si>
  <si>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</si>
  <si>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</si>
  <si>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</si>
  <si>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</si>
  <si>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</si>
  <si>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</si>
  <si>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</si>
  <si>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</si>
  <si>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</si>
  <si>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</si>
  <si>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</si>
  <si>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</si>
  <si>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</si>
  <si>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</si>
  <si>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</si>
  <si>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</si>
  <si>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</si>
  <si>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</si>
  <si>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</si>
  <si>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</si>
  <si>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</si>
  <si>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</si>
  <si>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</si>
  <si>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</si>
  <si>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</si>
  <si>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</si>
  <si>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</si>
  <si>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</si>
  <si>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</si>
  <si>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</si>
  <si>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</si>
  <si>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</si>
  <si>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</si>
  <si>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</si>
  <si>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</si>
  <si>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</si>
  <si>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</si>
  <si>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</si>
  <si>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</si>
  <si>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</si>
  <si>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</si>
  <si>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</si>
  <si>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</si>
  <si>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</si>
  <si>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</si>
  <si>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</si>
  <si>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</si>
  <si>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</si>
  <si>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</si>
  <si>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</si>
  <si>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</si>
  <si>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</si>
  <si>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</si>
  <si>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</si>
  <si>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</si>
  <si>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</si>
  <si>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</si>
  <si>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</si>
  <si>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</si>
  <si>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</si>
  <si>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</si>
  <si>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</si>
  <si>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</si>
  <si>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</si>
  <si>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</si>
  <si>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</si>
  <si>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</si>
  <si>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</si>
  <si>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</si>
  <si>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</si>
  <si>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</si>
  <si>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</si>
  <si>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</si>
  <si>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</si>
  <si>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</si>
  <si>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</si>
  <si>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</si>
  <si>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</si>
  <si>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</si>
  <si>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</si>
  <si>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</si>
  <si>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</si>
  <si>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</si>
  <si>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</si>
  <si>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</si>
  <si>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</si>
  <si>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</si>
  <si>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</si>
  <si>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</si>
  <si>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</si>
  <si>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</si>
  <si>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</si>
  <si>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</si>
  <si>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</si>
  <si>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</si>
  <si>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</si>
  <si>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</si>
  <si>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</si>
  <si>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</si>
  <si>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</si>
  <si>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</si>
  <si>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</si>
  <si>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</si>
  <si>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</si>
  <si>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</si>
  <si>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</si>
  <si>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</si>
  <si>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</si>
  <si>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</si>
  <si>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</si>
  <si>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</si>
  <si>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</si>
  <si>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</si>
  <si>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</si>
  <si>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</si>
  <si>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</si>
  <si>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</si>
  <si>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</si>
  <si>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</si>
  <si>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</si>
  <si>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</si>
  <si>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</si>
  <si>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</si>
  <si>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</si>
  <si>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</si>
  <si>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</si>
  <si>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</si>
  <si>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</si>
  <si>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</si>
  <si>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</si>
  <si>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</si>
  <si>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</si>
  <si>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</si>
  <si>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</si>
  <si>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</si>
  <si>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</si>
  <si>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</si>
  <si>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</si>
  <si>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</si>
  <si>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</si>
  <si>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</si>
  <si>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</si>
  <si>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</si>
  <si>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</si>
  <si>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</si>
  <si>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</si>
  <si>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</si>
  <si>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</si>
  <si>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</si>
  <si>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</si>
  <si>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</si>
  <si>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</si>
  <si>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</si>
  <si>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</si>
  <si>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</si>
  <si>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</si>
  <si>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</si>
  <si>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</si>
  <si>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</si>
  <si>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</si>
  <si>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</si>
  <si>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</si>
  <si>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</si>
  <si>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</si>
  <si>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</si>
  <si>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</si>
  <si>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</si>
  <si>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</si>
  <si>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</si>
  <si>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</si>
  <si>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</si>
  <si>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</si>
  <si>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</si>
  <si>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</si>
  <si>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</si>
  <si>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</si>
  <si>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</si>
  <si>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</si>
  <si>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</si>
  <si>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</si>
  <si>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</si>
  <si>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</si>
  <si>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</si>
  <si>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</si>
  <si>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</si>
  <si>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</si>
  <si>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</si>
  <si>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</si>
  <si>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</si>
  <si>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</si>
  <si>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</si>
  <si>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</si>
  <si>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</si>
  <si>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</si>
  <si>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</si>
  <si>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</si>
  <si>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</si>
  <si>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</si>
  <si>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</si>
  <si>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</si>
  <si>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</si>
  <si>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</si>
  <si>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</si>
  <si>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</si>
  <si>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</si>
  <si>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</si>
  <si>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</si>
  <si>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</si>
  <si>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</si>
  <si>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</si>
  <si>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</si>
  <si>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</si>
  <si>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</si>
  <si>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</si>
  <si>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</si>
  <si>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</si>
  <si>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</si>
  <si>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</si>
  <si>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</si>
  <si>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</si>
  <si>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</si>
  <si>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</si>
  <si>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</si>
  <si>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</si>
  <si>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</si>
  <si>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</si>
  <si>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</si>
  <si>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</si>
  <si>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</si>
  <si>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</si>
  <si>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</si>
  <si>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</si>
  <si>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</si>
  <si>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</si>
  <si>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</si>
  <si>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</si>
  <si>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</si>
  <si>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</si>
  <si>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</si>
  <si>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</si>
  <si>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</si>
  <si>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</si>
  <si>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</si>
  <si>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</si>
  <si>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</si>
  <si>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</si>
  <si>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</si>
  <si>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</si>
  <si>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</si>
  <si>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</si>
  <si>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</si>
  <si>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</si>
  <si>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</si>
  <si>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</si>
  <si>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</si>
  <si>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</si>
  <si>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</si>
  <si>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</si>
  <si>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</si>
  <si>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</si>
  <si>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</si>
  <si>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</si>
  <si>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</si>
  <si>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</si>
  <si>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</si>
  <si>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</si>
  <si>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</si>
  <si>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</si>
  <si>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</si>
  <si>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</si>
  <si>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</si>
  <si>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</si>
  <si>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</si>
  <si>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</si>
  <si>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</si>
  <si>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</si>
  <si>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</si>
  <si>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</si>
  <si>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</si>
  <si>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</si>
  <si>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</si>
  <si>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</si>
  <si>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</si>
  <si>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</si>
  <si>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</si>
  <si>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</si>
  <si>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</si>
  <si>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</si>
  <si>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</si>
  <si>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</si>
  <si>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</si>
  <si>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</si>
  <si>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</si>
  <si>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</si>
  <si>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</si>
  <si>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</si>
  <si>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</si>
  <si>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</si>
  <si>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</si>
  <si>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</si>
  <si>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</si>
  <si>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</si>
  <si>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</si>
  <si>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</si>
  <si>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</si>
  <si>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</si>
  <si>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</si>
  <si>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</si>
  <si>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</si>
  <si>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</si>
  <si>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</si>
  <si>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</si>
  <si>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</si>
  <si>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</si>
  <si>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</si>
  <si>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</si>
  <si>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</si>
  <si>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</si>
  <si>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</si>
  <si>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</si>
  <si>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</si>
  <si>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</si>
  <si>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</si>
  <si>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</si>
  <si>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</si>
  <si>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</si>
  <si>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</si>
  <si>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</si>
  <si>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</si>
  <si>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</si>
  <si>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</si>
  <si>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</si>
  <si>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</si>
  <si>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</si>
  <si>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</si>
  <si>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</si>
  <si>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</si>
  <si>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</si>
  <si>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</si>
  <si>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</si>
  <si>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</si>
  <si>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</si>
  <si>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</si>
  <si>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</si>
  <si>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</si>
  <si>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</si>
  <si>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</si>
  <si>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</si>
  <si>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</si>
  <si>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</si>
  <si>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</si>
  <si>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</si>
  <si>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</si>
  <si>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</si>
  <si>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</si>
  <si>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</si>
  <si>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</si>
  <si>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</si>
  <si>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</si>
  <si>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</si>
  <si>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</si>
  <si>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</si>
  <si>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</si>
  <si>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</si>
  <si>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</si>
  <si>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</si>
  <si>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</si>
  <si>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</si>
  <si>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</si>
  <si>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</si>
  <si>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</si>
  <si>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</si>
  <si>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</si>
  <si>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</si>
  <si>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</si>
  <si>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</si>
  <si>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</si>
  <si>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</si>
  <si>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</si>
  <si>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</si>
  <si>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</si>
  <si>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</si>
  <si>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</si>
  <si>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</si>
  <si>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</si>
  <si>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</si>
  <si>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</si>
  <si>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</si>
  <si>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</si>
  <si>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</si>
  <si>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</si>
  <si>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</si>
  <si>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</si>
  <si>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</si>
  <si>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</si>
  <si>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</si>
  <si>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</si>
  <si>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</si>
  <si>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</si>
  <si>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</si>
  <si>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</si>
  <si>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</si>
  <si>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</si>
  <si>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</si>
  <si>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</si>
  <si>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</si>
  <si>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</si>
  <si>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</si>
  <si>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</si>
  <si>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</si>
  <si>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</si>
  <si>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</si>
  <si>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</si>
  <si>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</si>
  <si>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</si>
  <si>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</si>
  <si>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</si>
  <si>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</si>
  <si>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</si>
  <si>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</si>
  <si>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</si>
  <si>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</si>
  <si>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</si>
  <si>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</si>
  <si>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</si>
  <si>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</si>
  <si>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</si>
  <si>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</si>
  <si>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</si>
  <si>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</si>
  <si>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</si>
  <si>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</si>
  <si>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</si>
  <si>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</si>
  <si>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</si>
  <si>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</si>
  <si>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</si>
  <si>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</si>
  <si>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</si>
  <si>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</si>
  <si>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</si>
  <si>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</si>
  <si>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</si>
  <si>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</si>
  <si>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</si>
  <si>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</si>
  <si>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</si>
  <si>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</si>
  <si>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</si>
  <si>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</si>
  <si>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</si>
  <si>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</si>
  <si>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</si>
  <si>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</si>
  <si>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</si>
  <si>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</si>
  <si>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</si>
  <si>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</si>
  <si>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</si>
  <si>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</si>
  <si>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</si>
  <si>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</si>
  <si>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</si>
  <si>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</si>
  <si>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</si>
  <si>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</si>
  <si>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</si>
  <si>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</si>
  <si>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</si>
  <si>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</si>
  <si>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</si>
  <si>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</si>
  <si>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</si>
  <si>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</si>
  <si>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</si>
  <si>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</si>
  <si>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</si>
  <si>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</si>
  <si>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</si>
  <si>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</si>
  <si>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</si>
  <si>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</si>
  <si>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</si>
  <si>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</si>
  <si>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</si>
  <si>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</si>
  <si>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</si>
  <si>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</si>
  <si>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</si>
  <si>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</si>
  <si>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</si>
  <si>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</si>
  <si>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</si>
  <si>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</si>
  <si>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</si>
  <si>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</si>
  <si>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</si>
  <si>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</si>
  <si>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</si>
  <si>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</si>
  <si>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</si>
  <si>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</si>
  <si>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</si>
  <si>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</si>
  <si>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</si>
  <si>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</si>
  <si>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</si>
  <si>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</si>
  <si>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</si>
  <si>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</si>
  <si>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</si>
  <si>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</si>
  <si>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</si>
  <si>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</si>
  <si>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</si>
  <si>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</si>
  <si>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</si>
  <si>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</si>
  <si>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</si>
  <si>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</si>
  <si>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</si>
  <si>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</si>
  <si>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</si>
  <si>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</si>
  <si>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</si>
  <si>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</si>
  <si>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</si>
  <si>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</si>
  <si>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</si>
  <si>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</si>
  <si>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</si>
  <si>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</si>
  <si>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</si>
  <si>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</si>
  <si>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</si>
  <si>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</si>
  <si>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</si>
  <si>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</si>
  <si>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</si>
  <si>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</si>
  <si>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</si>
  <si>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</si>
  <si>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</si>
  <si>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</si>
  <si>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</si>
  <si>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</si>
  <si>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</si>
  <si>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</si>
  <si>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</si>
  <si>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</si>
  <si>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</si>
  <si>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</si>
  <si>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</si>
  <si>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</si>
  <si>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</si>
  <si>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</si>
  <si>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</si>
  <si>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</si>
  <si>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</si>
  <si>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</si>
  <si>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</si>
  <si>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</si>
  <si>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</si>
  <si>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</si>
  <si>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SANTA CATARINA GUANAJUATO</t>
  </si>
  <si>
    <t>Al 31 de diciembre de 2018 y al 30 de marzo de 2019 (b)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</si>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</sst>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3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7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65" sqref="B65:D66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3">
      <c r="A9" s="53" t="s">
        <v>169</v>
      </c>
      <c r="B9" s="23"/>
      <c r="C9" s="23"/>
      <c r="D9" s="23"/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3">
      <c r="A14" s="53" t="s">
        <v>172</v>
      </c>
      <c r="B14" s="23"/>
      <c r="C14" s="23"/>
      <c r="D14" s="23"/>
    </row>
    <row r="15" spans="1:11" x14ac:dyDescent="0.3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3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/>
      <c r="C38" s="60"/>
      <c r="D38" s="60"/>
    </row>
    <row r="39" spans="1:4" x14ac:dyDescent="0.3">
      <c r="A39" s="53" t="s">
        <v>193</v>
      </c>
      <c r="B39" s="60"/>
      <c r="C39" s="60"/>
      <c r="D39" s="60"/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/>
      <c r="C41" s="60"/>
      <c r="D41" s="60"/>
    </row>
    <row r="42" spans="1:4" x14ac:dyDescent="0.3">
      <c r="A42" s="53" t="s">
        <v>196</v>
      </c>
      <c r="B42" s="60"/>
      <c r="C42" s="60"/>
      <c r="D42" s="60"/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/>
      <c r="C50" s="60"/>
      <c r="D50" s="60"/>
    </row>
    <row r="51" spans="1:4" x14ac:dyDescent="0.3">
      <c r="A51" s="128" t="s">
        <v>195</v>
      </c>
      <c r="B51" s="60"/>
      <c r="C51" s="60"/>
      <c r="D51" s="60"/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/>
      <c r="C65" s="23"/>
      <c r="D65" s="23"/>
    </row>
    <row r="66" spans="1:4" x14ac:dyDescent="0.3">
      <c r="A66" s="128" t="s">
        <v>196</v>
      </c>
      <c r="B66" s="23"/>
      <c r="C66" s="23"/>
      <c r="D66" s="23"/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73" sqref="B73:G74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5"/>
    </row>
    <row r="3" spans="1:8" x14ac:dyDescent="0.3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3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28.8" x14ac:dyDescent="0.3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3">
      <c r="A19" s="63" t="s">
        <v>225</v>
      </c>
      <c r="B19" s="60"/>
      <c r="C19" s="60"/>
      <c r="D19" s="60"/>
      <c r="E19" s="60"/>
      <c r="F19" s="60"/>
      <c r="G19" s="60"/>
    </row>
    <row r="20" spans="1:7" x14ac:dyDescent="0.3">
      <c r="A20" s="63" t="s">
        <v>226</v>
      </c>
      <c r="B20" s="60"/>
      <c r="C20" s="60"/>
      <c r="D20" s="60"/>
      <c r="E20" s="60"/>
      <c r="F20" s="60"/>
      <c r="G20" s="60"/>
    </row>
    <row r="21" spans="1:7" x14ac:dyDescent="0.3">
      <c r="A21" s="63" t="s">
        <v>227</v>
      </c>
      <c r="B21" s="60"/>
      <c r="C21" s="60"/>
      <c r="D21" s="60"/>
      <c r="E21" s="60"/>
      <c r="F21" s="60"/>
      <c r="G21" s="60"/>
    </row>
    <row r="22" spans="1:7" x14ac:dyDescent="0.3">
      <c r="A22" s="63" t="s">
        <v>228</v>
      </c>
      <c r="B22" s="60"/>
      <c r="C22" s="60"/>
      <c r="D22" s="60"/>
      <c r="E22" s="60"/>
      <c r="F22" s="60"/>
      <c r="G22" s="60"/>
    </row>
    <row r="23" spans="1:7" x14ac:dyDescent="0.3">
      <c r="A23" s="63" t="s">
        <v>229</v>
      </c>
      <c r="B23" s="60"/>
      <c r="C23" s="60"/>
      <c r="D23" s="60"/>
      <c r="E23" s="60"/>
      <c r="F23" s="60"/>
      <c r="G23" s="60"/>
    </row>
    <row r="24" spans="1:7" x14ac:dyDescent="0.3">
      <c r="A24" s="63" t="s">
        <v>230</v>
      </c>
      <c r="B24" s="60"/>
      <c r="C24" s="60"/>
      <c r="D24" s="60"/>
      <c r="E24" s="60"/>
      <c r="F24" s="60"/>
      <c r="G24" s="60"/>
    </row>
    <row r="25" spans="1:7" x14ac:dyDescent="0.3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3">
      <c r="A27" s="63" t="s">
        <v>233</v>
      </c>
      <c r="B27" s="60"/>
      <c r="C27" s="60"/>
      <c r="D27" s="60"/>
      <c r="E27" s="60"/>
      <c r="F27" s="60"/>
      <c r="G27" s="60"/>
    </row>
    <row r="28" spans="1:7" x14ac:dyDescent="0.3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/>
      <c r="C29" s="60"/>
      <c r="D29" s="60"/>
      <c r="E29" s="60"/>
      <c r="F29" s="60"/>
      <c r="G29" s="60"/>
    </row>
    <row r="30" spans="1:7" x14ac:dyDescent="0.3">
      <c r="A30" s="63" t="s">
        <v>236</v>
      </c>
      <c r="B30" s="60"/>
      <c r="C30" s="60"/>
      <c r="D30" s="60"/>
      <c r="E30" s="60"/>
      <c r="F30" s="60"/>
      <c r="G30" s="60"/>
    </row>
    <row r="31" spans="1:7" x14ac:dyDescent="0.3">
      <c r="A31" s="63" t="s">
        <v>237</v>
      </c>
      <c r="B31" s="60"/>
      <c r="C31" s="60"/>
      <c r="D31" s="60"/>
      <c r="E31" s="60"/>
      <c r="F31" s="60"/>
      <c r="G31" s="60"/>
    </row>
    <row r="32" spans="1:7" x14ac:dyDescent="0.3">
      <c r="A32" s="63" t="s">
        <v>238</v>
      </c>
      <c r="B32" s="60"/>
      <c r="C32" s="60"/>
      <c r="D32" s="60"/>
      <c r="E32" s="60"/>
      <c r="F32" s="60"/>
      <c r="G32" s="60"/>
    </row>
    <row r="33" spans="1:8" x14ac:dyDescent="0.3">
      <c r="A33" s="63" t="s">
        <v>239</v>
      </c>
      <c r="B33" s="60"/>
      <c r="C33" s="60"/>
      <c r="D33" s="60"/>
      <c r="E33" s="60"/>
      <c r="F33" s="60"/>
      <c r="G33" s="60"/>
    </row>
    <row r="34" spans="1:8" ht="14.25" x14ac:dyDescent="0.45">
      <c r="A34" s="53" t="s">
        <v>240</v>
      </c>
      <c r="B34" s="60"/>
      <c r="C34" s="60"/>
      <c r="D34" s="60"/>
      <c r="E34" s="60"/>
      <c r="F34" s="60"/>
      <c r="G34" s="60"/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3">
      <c r="A37" s="53" t="s">
        <v>243</v>
      </c>
      <c r="B37" s="60"/>
      <c r="C37" s="60"/>
      <c r="D37" s="60"/>
      <c r="E37" s="60"/>
      <c r="F37" s="60"/>
      <c r="G37" s="60"/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3">
      <c r="A39" s="63" t="s">
        <v>245</v>
      </c>
      <c r="B39" s="60"/>
      <c r="C39" s="60"/>
      <c r="D39" s="60"/>
      <c r="E39" s="60"/>
      <c r="F39" s="60"/>
      <c r="G39" s="60"/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0</v>
      </c>
      <c r="C41" s="61">
        <f t="shared" ref="C41:E41" si="2">SUM(C9,C10,C11,C12,C13,C14,C15,C16,C28,C34,C35,C37)</f>
        <v>0</v>
      </c>
      <c r="D41" s="61">
        <f t="shared" si="2"/>
        <v>0</v>
      </c>
      <c r="E41" s="61">
        <f t="shared" si="2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 x14ac:dyDescent="0.3">
      <c r="A46" s="69" t="s">
        <v>249</v>
      </c>
      <c r="B46" s="60"/>
      <c r="C46" s="60"/>
      <c r="D46" s="60"/>
      <c r="E46" s="60"/>
      <c r="F46" s="60"/>
      <c r="G46" s="60"/>
    </row>
    <row r="47" spans="1:8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8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3">
      <c r="A50" s="69" t="s">
        <v>253</v>
      </c>
      <c r="B50" s="60"/>
      <c r="C50" s="60"/>
      <c r="D50" s="60"/>
      <c r="E50" s="60"/>
      <c r="F50" s="60"/>
      <c r="G50" s="60"/>
    </row>
    <row r="51" spans="1:7" x14ac:dyDescent="0.3">
      <c r="A51" s="69" t="s">
        <v>254</v>
      </c>
      <c r="B51" s="60"/>
      <c r="C51" s="60"/>
      <c r="D51" s="60"/>
      <c r="E51" s="60"/>
      <c r="F51" s="60"/>
      <c r="G51" s="60"/>
    </row>
    <row r="52" spans="1:7" x14ac:dyDescent="0.3">
      <c r="A52" s="48" t="s">
        <v>255</v>
      </c>
      <c r="B52" s="60"/>
      <c r="C52" s="60"/>
      <c r="D52" s="60"/>
      <c r="E52" s="60"/>
      <c r="F52" s="60"/>
      <c r="G52" s="60"/>
    </row>
    <row r="53" spans="1:7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x14ac:dyDescent="0.3">
      <c r="A54" s="53" t="s">
        <v>257</v>
      </c>
      <c r="B54" s="60"/>
      <c r="C54" s="60"/>
      <c r="D54" s="60"/>
      <c r="E54" s="60"/>
      <c r="F54" s="60"/>
      <c r="G54" s="60"/>
    </row>
    <row r="55" spans="1:7" x14ac:dyDescent="0.3">
      <c r="A55" s="48" t="s">
        <v>258</v>
      </c>
      <c r="B55" s="60"/>
      <c r="C55" s="60"/>
      <c r="D55" s="60"/>
      <c r="E55" s="60"/>
      <c r="F55" s="60"/>
      <c r="G55" s="60"/>
    </row>
    <row r="56" spans="1:7" x14ac:dyDescent="0.3">
      <c r="A56" s="69" t="s">
        <v>259</v>
      </c>
      <c r="B56" s="60"/>
      <c r="C56" s="60"/>
      <c r="D56" s="60"/>
      <c r="E56" s="60"/>
      <c r="F56" s="60"/>
      <c r="G56" s="60"/>
    </row>
    <row r="57" spans="1:7" x14ac:dyDescent="0.3">
      <c r="A57" s="69" t="s">
        <v>260</v>
      </c>
      <c r="B57" s="60"/>
      <c r="C57" s="60"/>
      <c r="D57" s="60"/>
      <c r="E57" s="60"/>
      <c r="F57" s="60"/>
      <c r="G57" s="60"/>
    </row>
    <row r="58" spans="1:7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3">
      <c r="A59" s="53" t="s">
        <v>262</v>
      </c>
      <c r="B59" s="60"/>
      <c r="C59" s="60"/>
      <c r="D59" s="60"/>
      <c r="E59" s="60"/>
      <c r="F59" s="60"/>
      <c r="G59" s="60"/>
    </row>
    <row r="60" spans="1:7" x14ac:dyDescent="0.3">
      <c r="A60" s="69" t="s">
        <v>263</v>
      </c>
      <c r="B60" s="60"/>
      <c r="C60" s="60"/>
      <c r="D60" s="60"/>
      <c r="E60" s="60"/>
      <c r="F60" s="60"/>
      <c r="G60" s="60"/>
    </row>
    <row r="61" spans="1:7" x14ac:dyDescent="0.3">
      <c r="A61" s="69" t="s">
        <v>264</v>
      </c>
      <c r="B61" s="60"/>
      <c r="C61" s="60"/>
      <c r="D61" s="60"/>
      <c r="E61" s="60"/>
      <c r="F61" s="60"/>
      <c r="G61" s="60"/>
    </row>
    <row r="62" spans="1:7" x14ac:dyDescent="0.3">
      <c r="A62" s="53" t="s">
        <v>265</v>
      </c>
      <c r="B62" s="60"/>
      <c r="C62" s="60"/>
      <c r="D62" s="60"/>
      <c r="E62" s="60"/>
      <c r="F62" s="60"/>
      <c r="G62" s="60"/>
    </row>
    <row r="63" spans="1:7" x14ac:dyDescent="0.3">
      <c r="A63" s="53" t="s">
        <v>266</v>
      </c>
      <c r="B63" s="60"/>
      <c r="C63" s="60"/>
      <c r="D63" s="60"/>
      <c r="E63" s="60"/>
      <c r="F63" s="60"/>
      <c r="G63" s="60"/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4">C45+C54+C59+C62+C63</f>
        <v>0</v>
      </c>
      <c r="D65" s="61">
        <f t="shared" si="4"/>
        <v>0</v>
      </c>
      <c r="E65" s="61">
        <f t="shared" si="4"/>
        <v>0</v>
      </c>
      <c r="F65" s="61">
        <f t="shared" si="4"/>
        <v>0</v>
      </c>
      <c r="G65" s="61">
        <f t="shared" si="4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5">C68</f>
        <v>0</v>
      </c>
      <c r="D67" s="61">
        <f t="shared" si="5"/>
        <v>0</v>
      </c>
      <c r="E67" s="61">
        <f t="shared" si="5"/>
        <v>0</v>
      </c>
      <c r="F67" s="61">
        <f t="shared" si="5"/>
        <v>0</v>
      </c>
      <c r="G67" s="61">
        <f t="shared" si="5"/>
        <v>0</v>
      </c>
    </row>
    <row r="68" spans="1:7" x14ac:dyDescent="0.3">
      <c r="A68" s="53" t="s">
        <v>269</v>
      </c>
      <c r="B68" s="60"/>
      <c r="C68" s="60"/>
      <c r="D68" s="60"/>
      <c r="E68" s="60"/>
      <c r="F68" s="60"/>
      <c r="G68" s="60"/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0</v>
      </c>
      <c r="C70" s="61">
        <f t="shared" ref="C70:G70" si="6">C41+C65+C67</f>
        <v>0</v>
      </c>
      <c r="D70" s="61">
        <f t="shared" si="6"/>
        <v>0</v>
      </c>
      <c r="E70" s="61">
        <f t="shared" si="6"/>
        <v>0</v>
      </c>
      <c r="F70" s="61">
        <f t="shared" si="6"/>
        <v>0</v>
      </c>
      <c r="G70" s="61">
        <f t="shared" si="6"/>
        <v>0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/>
      <c r="C73" s="60"/>
      <c r="D73" s="60"/>
      <c r="E73" s="60"/>
      <c r="F73" s="60"/>
      <c r="G73" s="60"/>
    </row>
    <row r="74" spans="1:7" x14ac:dyDescent="0.3">
      <c r="A74" s="130" t="s">
        <v>273</v>
      </c>
      <c r="B74" s="60"/>
      <c r="C74" s="60"/>
      <c r="D74" s="60"/>
      <c r="E74" s="60"/>
      <c r="F74" s="60"/>
      <c r="G74" s="60"/>
    </row>
    <row r="75" spans="1:7" x14ac:dyDescent="0.3">
      <c r="A75" s="120" t="s">
        <v>274</v>
      </c>
      <c r="B75" s="61">
        <f>B73+B74</f>
        <v>0</v>
      </c>
      <c r="C75" s="61">
        <f t="shared" ref="C75:G75" si="7">C73+C74</f>
        <v>0</v>
      </c>
      <c r="D75" s="61">
        <f t="shared" si="7"/>
        <v>0</v>
      </c>
      <c r="E75" s="61">
        <f t="shared" si="7"/>
        <v>0</v>
      </c>
      <c r="F75" s="61">
        <f t="shared" si="7"/>
        <v>0</v>
      </c>
      <c r="G75" s="61">
        <f t="shared" si="7"/>
        <v>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D27" sqref="B27:D27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SANTA CATARINA GUANAJUATO, Gobierno del Estado de Guanajuato (a)</v>
      </c>
      <c r="B2" s="175"/>
      <c r="C2" s="175"/>
      <c r="D2" s="175"/>
      <c r="E2" s="175"/>
      <c r="F2" s="175"/>
      <c r="G2" s="175"/>
    </row>
    <row r="3" spans="1:7" x14ac:dyDescent="0.3">
      <c r="A3" s="176" t="s">
        <v>277</v>
      </c>
      <c r="B3" s="176"/>
      <c r="C3" s="176"/>
      <c r="D3" s="176"/>
      <c r="E3" s="176"/>
      <c r="F3" s="176"/>
      <c r="G3" s="176"/>
    </row>
    <row r="4" spans="1:7" x14ac:dyDescent="0.3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3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28.8" x14ac:dyDescent="0.3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/>
      <c r="C10" s="80"/>
      <c r="D10" s="80"/>
      <c r="E10" s="80"/>
      <c r="F10" s="80"/>
      <c r="G10" s="80"/>
    </row>
    <row r="11" spans="1:7" x14ac:dyDescent="0.3">
      <c r="A11" s="84" t="s">
        <v>287</v>
      </c>
      <c r="B11" s="80"/>
      <c r="C11" s="80"/>
      <c r="D11" s="80"/>
      <c r="E11" s="80"/>
      <c r="F11" s="80"/>
      <c r="G11" s="80"/>
    </row>
    <row r="12" spans="1:7" x14ac:dyDescent="0.3">
      <c r="A12" s="84" t="s">
        <v>288</v>
      </c>
      <c r="B12" s="80"/>
      <c r="C12" s="80"/>
      <c r="D12" s="80"/>
      <c r="E12" s="80"/>
      <c r="F12" s="80"/>
      <c r="G12" s="80"/>
    </row>
    <row r="13" spans="1:7" ht="14.25" x14ac:dyDescent="0.45">
      <c r="A13" s="84" t="s">
        <v>289</v>
      </c>
      <c r="B13" s="80"/>
      <c r="C13" s="80"/>
      <c r="D13" s="80"/>
      <c r="E13" s="80"/>
      <c r="F13" s="80"/>
      <c r="G13" s="80"/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/>
    </row>
    <row r="15" spans="1:7" x14ac:dyDescent="0.3">
      <c r="A15" s="84" t="s">
        <v>291</v>
      </c>
      <c r="B15" s="80"/>
      <c r="C15" s="80"/>
      <c r="D15" s="80"/>
      <c r="E15" s="80"/>
      <c r="F15" s="80"/>
      <c r="G15" s="80"/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3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1">SUM(C19:C27)</f>
        <v>0</v>
      </c>
      <c r="D18" s="80">
        <f t="shared" si="1"/>
        <v>0</v>
      </c>
      <c r="E18" s="80">
        <f t="shared" si="1"/>
        <v>0</v>
      </c>
      <c r="F18" s="80">
        <f t="shared" si="1"/>
        <v>0</v>
      </c>
      <c r="G18" s="80">
        <f>SUM(G19:G27)</f>
        <v>0</v>
      </c>
    </row>
    <row r="19" spans="1:7" x14ac:dyDescent="0.3">
      <c r="A19" s="84" t="s">
        <v>295</v>
      </c>
      <c r="B19" s="80"/>
      <c r="C19" s="80"/>
      <c r="D19" s="80"/>
      <c r="E19" s="80"/>
      <c r="F19" s="80"/>
      <c r="G19" s="80"/>
    </row>
    <row r="20" spans="1:7" ht="14.25" x14ac:dyDescent="0.45">
      <c r="A20" s="84" t="s">
        <v>296</v>
      </c>
      <c r="B20" s="80"/>
      <c r="C20" s="80"/>
      <c r="D20" s="80"/>
      <c r="E20" s="80"/>
      <c r="F20" s="80"/>
      <c r="G20" s="80"/>
    </row>
    <row r="21" spans="1:7" x14ac:dyDescent="0.3">
      <c r="A21" s="84" t="s">
        <v>297</v>
      </c>
      <c r="B21" s="80"/>
      <c r="C21" s="80"/>
      <c r="D21" s="80"/>
      <c r="E21" s="80"/>
      <c r="F21" s="80"/>
      <c r="G21" s="80"/>
    </row>
    <row r="22" spans="1:7" x14ac:dyDescent="0.3">
      <c r="A22" s="84" t="s">
        <v>298</v>
      </c>
      <c r="B22" s="80"/>
      <c r="C22" s="80"/>
      <c r="D22" s="80"/>
      <c r="E22" s="80"/>
      <c r="F22" s="80"/>
      <c r="G22" s="80"/>
    </row>
    <row r="23" spans="1:7" x14ac:dyDescent="0.3">
      <c r="A23" s="84" t="s">
        <v>299</v>
      </c>
      <c r="B23" s="80"/>
      <c r="C23" s="80"/>
      <c r="D23" s="80"/>
      <c r="E23" s="80"/>
      <c r="F23" s="80"/>
      <c r="G23" s="80"/>
    </row>
    <row r="24" spans="1:7" ht="14.25" x14ac:dyDescent="0.45">
      <c r="A24" s="84" t="s">
        <v>300</v>
      </c>
      <c r="B24" s="80"/>
      <c r="C24" s="80"/>
      <c r="D24" s="80"/>
      <c r="E24" s="80"/>
      <c r="F24" s="80"/>
      <c r="G24" s="80"/>
    </row>
    <row r="25" spans="1:7" x14ac:dyDescent="0.3">
      <c r="A25" s="84" t="s">
        <v>301</v>
      </c>
      <c r="B25" s="80"/>
      <c r="C25" s="80"/>
      <c r="D25" s="80"/>
      <c r="E25" s="80"/>
      <c r="F25" s="80"/>
      <c r="G25" s="80"/>
    </row>
    <row r="26" spans="1:7" x14ac:dyDescent="0.3">
      <c r="A26" s="84" t="s">
        <v>302</v>
      </c>
      <c r="B26" s="80"/>
      <c r="C26" s="80"/>
      <c r="D26" s="80"/>
      <c r="E26" s="80"/>
      <c r="F26" s="80"/>
      <c r="G26" s="80"/>
    </row>
    <row r="27" spans="1:7" x14ac:dyDescent="0.3">
      <c r="A27" s="84" t="s">
        <v>303</v>
      </c>
      <c r="B27" s="80"/>
      <c r="C27" s="80"/>
      <c r="D27" s="80"/>
      <c r="E27" s="80"/>
      <c r="F27" s="80"/>
      <c r="G27" s="80"/>
    </row>
    <row r="28" spans="1:7" x14ac:dyDescent="0.3">
      <c r="A28" s="83" t="s">
        <v>304</v>
      </c>
      <c r="B28" s="80">
        <f>SUM(B29:B37)</f>
        <v>0</v>
      </c>
      <c r="C28" s="80">
        <f t="shared" ref="C28:G28" si="2">SUM(C29:C37)</f>
        <v>0</v>
      </c>
      <c r="D28" s="80">
        <f t="shared" si="2"/>
        <v>0</v>
      </c>
      <c r="E28" s="80">
        <f t="shared" si="2"/>
        <v>0</v>
      </c>
      <c r="F28" s="80">
        <f t="shared" si="2"/>
        <v>0</v>
      </c>
      <c r="G28" s="80">
        <f t="shared" si="2"/>
        <v>0</v>
      </c>
    </row>
    <row r="29" spans="1:7" x14ac:dyDescent="0.3">
      <c r="A29" s="84" t="s">
        <v>305</v>
      </c>
      <c r="B29" s="80"/>
      <c r="C29" s="80"/>
      <c r="D29" s="80"/>
      <c r="E29" s="80"/>
      <c r="F29" s="80"/>
      <c r="G29" s="80"/>
    </row>
    <row r="30" spans="1:7" x14ac:dyDescent="0.3">
      <c r="A30" s="84" t="s">
        <v>306</v>
      </c>
      <c r="B30" s="80"/>
      <c r="C30" s="80"/>
      <c r="D30" s="80"/>
      <c r="E30" s="80"/>
      <c r="F30" s="80"/>
      <c r="G30" s="80"/>
    </row>
    <row r="31" spans="1:7" x14ac:dyDescent="0.3">
      <c r="A31" s="84" t="s">
        <v>307</v>
      </c>
      <c r="B31" s="80"/>
      <c r="C31" s="80"/>
      <c r="D31" s="80"/>
      <c r="E31" s="80"/>
      <c r="F31" s="80"/>
      <c r="G31" s="80"/>
    </row>
    <row r="32" spans="1:7" x14ac:dyDescent="0.3">
      <c r="A32" s="84" t="s">
        <v>308</v>
      </c>
      <c r="B32" s="80"/>
      <c r="C32" s="80"/>
      <c r="D32" s="80"/>
      <c r="E32" s="80"/>
      <c r="F32" s="80"/>
      <c r="G32" s="80"/>
    </row>
    <row r="33" spans="1:7" x14ac:dyDescent="0.3">
      <c r="A33" s="84" t="s">
        <v>309</v>
      </c>
      <c r="B33" s="80"/>
      <c r="C33" s="80"/>
      <c r="D33" s="80"/>
      <c r="E33" s="80"/>
      <c r="F33" s="80"/>
      <c r="G33" s="80"/>
    </row>
    <row r="34" spans="1:7" x14ac:dyDescent="0.3">
      <c r="A34" s="84" t="s">
        <v>310</v>
      </c>
      <c r="B34" s="80"/>
      <c r="C34" s="80"/>
      <c r="D34" s="80"/>
      <c r="E34" s="80"/>
      <c r="F34" s="80"/>
      <c r="G34" s="80"/>
    </row>
    <row r="35" spans="1:7" x14ac:dyDescent="0.3">
      <c r="A35" s="84" t="s">
        <v>311</v>
      </c>
      <c r="B35" s="80"/>
      <c r="C35" s="80"/>
      <c r="D35" s="80"/>
      <c r="E35" s="80"/>
      <c r="F35" s="80"/>
      <c r="G35" s="80"/>
    </row>
    <row r="36" spans="1:7" x14ac:dyDescent="0.3">
      <c r="A36" s="84" t="s">
        <v>312</v>
      </c>
      <c r="B36" s="80"/>
      <c r="C36" s="80"/>
      <c r="D36" s="80"/>
      <c r="E36" s="80"/>
      <c r="F36" s="80"/>
      <c r="G36" s="80"/>
    </row>
    <row r="37" spans="1:7" x14ac:dyDescent="0.3">
      <c r="A37" s="84" t="s">
        <v>313</v>
      </c>
      <c r="B37" s="80"/>
      <c r="C37" s="80"/>
      <c r="D37" s="80"/>
      <c r="E37" s="80"/>
      <c r="F37" s="80"/>
      <c r="G37" s="80"/>
    </row>
    <row r="38" spans="1:7" x14ac:dyDescent="0.3">
      <c r="A38" s="83" t="s">
        <v>314</v>
      </c>
      <c r="B38" s="80">
        <f>SUM(B39:B47)</f>
        <v>0</v>
      </c>
      <c r="C38" s="80">
        <f t="shared" ref="C38:G38" si="3">SUM(C39:C47)</f>
        <v>0</v>
      </c>
      <c r="D38" s="80">
        <f t="shared" si="3"/>
        <v>0</v>
      </c>
      <c r="E38" s="80">
        <f t="shared" si="3"/>
        <v>0</v>
      </c>
      <c r="F38" s="80">
        <f t="shared" si="3"/>
        <v>0</v>
      </c>
      <c r="G38" s="80">
        <f t="shared" si="3"/>
        <v>0</v>
      </c>
    </row>
    <row r="39" spans="1:7" x14ac:dyDescent="0.3">
      <c r="A39" s="84" t="s">
        <v>315</v>
      </c>
      <c r="B39" s="80"/>
      <c r="C39" s="80"/>
      <c r="D39" s="80"/>
      <c r="E39" s="80"/>
      <c r="F39" s="80"/>
      <c r="G39" s="80"/>
    </row>
    <row r="40" spans="1:7" x14ac:dyDescent="0.3">
      <c r="A40" s="84" t="s">
        <v>316</v>
      </c>
      <c r="B40" s="80"/>
      <c r="C40" s="80"/>
      <c r="D40" s="80"/>
      <c r="E40" s="80"/>
      <c r="F40" s="80"/>
      <c r="G40" s="80"/>
    </row>
    <row r="41" spans="1:7" x14ac:dyDescent="0.3">
      <c r="A41" s="84" t="s">
        <v>317</v>
      </c>
      <c r="B41" s="80"/>
      <c r="C41" s="80"/>
      <c r="D41" s="80"/>
      <c r="E41" s="80"/>
      <c r="F41" s="80"/>
      <c r="G41" s="80"/>
    </row>
    <row r="42" spans="1:7" x14ac:dyDescent="0.3">
      <c r="A42" s="84" t="s">
        <v>318</v>
      </c>
      <c r="B42" s="80"/>
      <c r="C42" s="80"/>
      <c r="D42" s="80"/>
      <c r="E42" s="80"/>
      <c r="F42" s="80"/>
      <c r="G42" s="80"/>
    </row>
    <row r="43" spans="1:7" x14ac:dyDescent="0.3">
      <c r="A43" s="84" t="s">
        <v>319</v>
      </c>
      <c r="B43" s="80"/>
      <c r="C43" s="80"/>
      <c r="D43" s="80"/>
      <c r="E43" s="80"/>
      <c r="F43" s="80"/>
      <c r="G43" s="80"/>
    </row>
    <row r="44" spans="1:7" x14ac:dyDescent="0.3">
      <c r="A44" s="84" t="s">
        <v>320</v>
      </c>
      <c r="B44" s="80"/>
      <c r="C44" s="80"/>
      <c r="D44" s="80"/>
      <c r="E44" s="80"/>
      <c r="F44" s="80"/>
      <c r="G44" s="80"/>
    </row>
    <row r="45" spans="1:7" x14ac:dyDescent="0.3">
      <c r="A45" s="84" t="s">
        <v>321</v>
      </c>
      <c r="B45" s="80"/>
      <c r="C45" s="80"/>
      <c r="D45" s="80"/>
      <c r="E45" s="80"/>
      <c r="F45" s="80"/>
      <c r="G45" s="80"/>
    </row>
    <row r="46" spans="1:7" x14ac:dyDescent="0.3">
      <c r="A46" s="84" t="s">
        <v>322</v>
      </c>
      <c r="B46" s="80"/>
      <c r="C46" s="80"/>
      <c r="D46" s="80"/>
      <c r="E46" s="80"/>
      <c r="F46" s="80"/>
      <c r="G46" s="80"/>
    </row>
    <row r="47" spans="1:7" x14ac:dyDescent="0.3">
      <c r="A47" s="84" t="s">
        <v>323</v>
      </c>
      <c r="B47" s="80"/>
      <c r="C47" s="80"/>
      <c r="D47" s="80"/>
      <c r="E47" s="80"/>
      <c r="F47" s="80"/>
      <c r="G47" s="80"/>
    </row>
    <row r="48" spans="1:7" x14ac:dyDescent="0.3">
      <c r="A48" s="83" t="s">
        <v>324</v>
      </c>
      <c r="B48" s="80"/>
      <c r="C48" s="80"/>
      <c r="D48" s="80"/>
      <c r="E48" s="80">
        <f t="shared" ref="C48:G48" si="4">SUM(E49:E57)</f>
        <v>0</v>
      </c>
      <c r="F48" s="80">
        <f t="shared" si="4"/>
        <v>0</v>
      </c>
      <c r="G48" s="80">
        <f t="shared" si="4"/>
        <v>0</v>
      </c>
    </row>
    <row r="49" spans="1:7" x14ac:dyDescent="0.3">
      <c r="A49" s="84" t="s">
        <v>325</v>
      </c>
      <c r="B49" s="80"/>
      <c r="C49" s="80"/>
      <c r="D49" s="80"/>
      <c r="E49" s="80"/>
      <c r="F49" s="80"/>
      <c r="G49" s="80"/>
    </row>
    <row r="50" spans="1:7" x14ac:dyDescent="0.3">
      <c r="A50" s="84" t="s">
        <v>326</v>
      </c>
      <c r="B50" s="80"/>
      <c r="C50" s="80"/>
      <c r="D50" s="80"/>
      <c r="E50" s="80"/>
      <c r="F50" s="80"/>
      <c r="G50" s="80"/>
    </row>
    <row r="51" spans="1:7" x14ac:dyDescent="0.3">
      <c r="A51" s="84" t="s">
        <v>327</v>
      </c>
      <c r="B51" s="80"/>
      <c r="C51" s="80"/>
      <c r="D51" s="80"/>
      <c r="E51" s="80"/>
      <c r="F51" s="80"/>
      <c r="G51" s="80"/>
    </row>
    <row r="52" spans="1:7" x14ac:dyDescent="0.3">
      <c r="A52" s="84" t="s">
        <v>328</v>
      </c>
      <c r="B52" s="80"/>
      <c r="C52" s="80"/>
      <c r="D52" s="80"/>
      <c r="E52" s="80"/>
      <c r="F52" s="80"/>
      <c r="G52" s="80"/>
    </row>
    <row r="53" spans="1:7" x14ac:dyDescent="0.3">
      <c r="A53" s="84" t="s">
        <v>329</v>
      </c>
      <c r="B53" s="80"/>
      <c r="C53" s="80"/>
      <c r="D53" s="80"/>
      <c r="E53" s="80"/>
      <c r="F53" s="80"/>
      <c r="G53" s="80"/>
    </row>
    <row r="54" spans="1:7" x14ac:dyDescent="0.3">
      <c r="A54" s="84" t="s">
        <v>330</v>
      </c>
      <c r="B54" s="80"/>
      <c r="C54" s="80"/>
      <c r="D54" s="80"/>
      <c r="E54" s="80"/>
      <c r="F54" s="80"/>
      <c r="G54" s="80"/>
    </row>
    <row r="55" spans="1:7" x14ac:dyDescent="0.3">
      <c r="A55" s="84" t="s">
        <v>331</v>
      </c>
      <c r="B55" s="80"/>
      <c r="C55" s="80"/>
      <c r="D55" s="80"/>
      <c r="E55" s="80"/>
      <c r="F55" s="80"/>
      <c r="G55" s="80"/>
    </row>
    <row r="56" spans="1:7" x14ac:dyDescent="0.3">
      <c r="A56" s="84" t="s">
        <v>332</v>
      </c>
      <c r="B56" s="80"/>
      <c r="C56" s="80"/>
      <c r="D56" s="80"/>
      <c r="E56" s="80"/>
      <c r="F56" s="80"/>
      <c r="G56" s="80"/>
    </row>
    <row r="57" spans="1:7" x14ac:dyDescent="0.3">
      <c r="A57" s="84" t="s">
        <v>333</v>
      </c>
      <c r="B57" s="80"/>
      <c r="C57" s="80"/>
      <c r="D57" s="80"/>
      <c r="E57" s="80"/>
      <c r="F57" s="80"/>
      <c r="G57" s="80"/>
    </row>
    <row r="58" spans="1:7" x14ac:dyDescent="0.3">
      <c r="A58" s="83" t="s">
        <v>334</v>
      </c>
      <c r="B58" s="80"/>
      <c r="C58" s="80"/>
      <c r="D58" s="80"/>
      <c r="E58" s="80"/>
      <c r="F58" s="80"/>
      <c r="G58" s="80"/>
    </row>
    <row r="59" spans="1:7" x14ac:dyDescent="0.3">
      <c r="A59" s="84" t="s">
        <v>335</v>
      </c>
      <c r="B59" s="80"/>
      <c r="C59" s="80"/>
      <c r="D59" s="80"/>
      <c r="E59" s="80"/>
      <c r="F59" s="80"/>
      <c r="G59" s="80"/>
    </row>
    <row r="60" spans="1:7" x14ac:dyDescent="0.3">
      <c r="A60" s="84" t="s">
        <v>336</v>
      </c>
      <c r="B60" s="80"/>
      <c r="C60" s="80"/>
      <c r="D60" s="80"/>
      <c r="E60" s="80"/>
      <c r="F60" s="80"/>
      <c r="G60" s="80"/>
    </row>
    <row r="61" spans="1:7" x14ac:dyDescent="0.3">
      <c r="A61" s="84" t="s">
        <v>337</v>
      </c>
      <c r="B61" s="80"/>
      <c r="C61" s="80"/>
      <c r="D61" s="80"/>
      <c r="E61" s="80"/>
      <c r="F61" s="80"/>
      <c r="G61" s="80"/>
    </row>
    <row r="62" spans="1:7" x14ac:dyDescent="0.3">
      <c r="A62" s="83" t="s">
        <v>338</v>
      </c>
      <c r="B62" s="80"/>
      <c r="C62" s="80"/>
      <c r="D62" s="80"/>
      <c r="E62" s="80"/>
      <c r="F62" s="80"/>
      <c r="G62" s="80"/>
    </row>
    <row r="63" spans="1:7" x14ac:dyDescent="0.3">
      <c r="A63" s="84" t="s">
        <v>339</v>
      </c>
      <c r="B63" s="80"/>
      <c r="C63" s="80"/>
      <c r="D63" s="80"/>
      <c r="E63" s="80"/>
      <c r="F63" s="80"/>
      <c r="G63" s="80"/>
    </row>
    <row r="64" spans="1:7" x14ac:dyDescent="0.3">
      <c r="A64" s="84" t="s">
        <v>340</v>
      </c>
      <c r="B64" s="80"/>
      <c r="C64" s="80"/>
      <c r="D64" s="80"/>
      <c r="E64" s="80"/>
      <c r="F64" s="80"/>
      <c r="G64" s="80"/>
    </row>
    <row r="65" spans="1:7" x14ac:dyDescent="0.3">
      <c r="A65" s="84" t="s">
        <v>341</v>
      </c>
      <c r="B65" s="80"/>
      <c r="C65" s="80"/>
      <c r="D65" s="80"/>
      <c r="E65" s="80"/>
      <c r="F65" s="80"/>
      <c r="G65" s="80"/>
    </row>
    <row r="66" spans="1:7" x14ac:dyDescent="0.3">
      <c r="A66" s="84" t="s">
        <v>342</v>
      </c>
      <c r="B66" s="80"/>
      <c r="C66" s="80"/>
      <c r="D66" s="80"/>
      <c r="E66" s="80"/>
      <c r="F66" s="80"/>
      <c r="G66" s="80"/>
    </row>
    <row r="67" spans="1:7" x14ac:dyDescent="0.3">
      <c r="A67" s="84" t="s">
        <v>343</v>
      </c>
      <c r="B67" s="80"/>
      <c r="C67" s="80"/>
      <c r="D67" s="80"/>
      <c r="E67" s="80"/>
      <c r="F67" s="80"/>
      <c r="G67" s="80"/>
    </row>
    <row r="68" spans="1:7" x14ac:dyDescent="0.3">
      <c r="A68" s="84" t="s">
        <v>3301</v>
      </c>
      <c r="B68" s="80"/>
      <c r="C68" s="80"/>
      <c r="D68" s="80"/>
      <c r="E68" s="80"/>
      <c r="F68" s="80"/>
      <c r="G68" s="80"/>
    </row>
    <row r="69" spans="1:7" x14ac:dyDescent="0.3">
      <c r="A69" s="84" t="s">
        <v>345</v>
      </c>
      <c r="B69" s="80"/>
      <c r="C69" s="80"/>
      <c r="D69" s="80"/>
      <c r="E69" s="80"/>
      <c r="F69" s="80"/>
      <c r="G69" s="80"/>
    </row>
    <row r="70" spans="1:7" x14ac:dyDescent="0.3">
      <c r="A70" s="84" t="s">
        <v>346</v>
      </c>
      <c r="B70" s="80"/>
      <c r="C70" s="80"/>
      <c r="D70" s="80"/>
      <c r="E70" s="80"/>
      <c r="F70" s="80"/>
      <c r="G70" s="80"/>
    </row>
    <row r="71" spans="1:7" x14ac:dyDescent="0.3">
      <c r="A71" s="83" t="s">
        <v>347</v>
      </c>
      <c r="B71" s="80"/>
      <c r="C71" s="80"/>
      <c r="D71" s="80"/>
      <c r="E71" s="80"/>
      <c r="F71" s="80"/>
      <c r="G71" s="80"/>
    </row>
    <row r="72" spans="1:7" x14ac:dyDescent="0.3">
      <c r="A72" s="84" t="s">
        <v>348</v>
      </c>
      <c r="B72" s="80"/>
      <c r="C72" s="80"/>
      <c r="D72" s="80"/>
      <c r="E72" s="80"/>
      <c r="F72" s="80"/>
      <c r="G72" s="80"/>
    </row>
    <row r="73" spans="1:7" x14ac:dyDescent="0.3">
      <c r="A73" s="84" t="s">
        <v>349</v>
      </c>
      <c r="B73" s="80"/>
      <c r="C73" s="80"/>
      <c r="D73" s="80"/>
      <c r="E73" s="80"/>
      <c r="F73" s="80"/>
      <c r="G73" s="80"/>
    </row>
    <row r="74" spans="1:7" x14ac:dyDescent="0.3">
      <c r="A74" s="84" t="s">
        <v>350</v>
      </c>
      <c r="B74" s="80"/>
      <c r="C74" s="80"/>
      <c r="D74" s="80"/>
      <c r="E74" s="80"/>
      <c r="F74" s="80"/>
      <c r="G74" s="80"/>
    </row>
    <row r="75" spans="1:7" x14ac:dyDescent="0.3">
      <c r="A75" s="83" t="s">
        <v>351</v>
      </c>
      <c r="B75" s="80"/>
      <c r="C75" s="80"/>
      <c r="D75" s="80"/>
      <c r="E75" s="80"/>
      <c r="F75" s="80"/>
      <c r="G75" s="80"/>
    </row>
    <row r="76" spans="1:7" x14ac:dyDescent="0.3">
      <c r="A76" s="84" t="s">
        <v>352</v>
      </c>
      <c r="B76" s="80"/>
      <c r="C76" s="80"/>
      <c r="D76" s="80"/>
      <c r="E76" s="80"/>
      <c r="F76" s="80"/>
      <c r="G76" s="80"/>
    </row>
    <row r="77" spans="1:7" x14ac:dyDescent="0.3">
      <c r="A77" s="84" t="s">
        <v>353</v>
      </c>
      <c r="B77" s="80"/>
      <c r="C77" s="80"/>
      <c r="D77" s="80"/>
      <c r="E77" s="80"/>
      <c r="F77" s="80"/>
      <c r="G77" s="80"/>
    </row>
    <row r="78" spans="1:7" x14ac:dyDescent="0.3">
      <c r="A78" s="84" t="s">
        <v>354</v>
      </c>
      <c r="B78" s="80"/>
      <c r="C78" s="80"/>
      <c r="D78" s="80"/>
      <c r="E78" s="80"/>
      <c r="F78" s="80"/>
      <c r="G78" s="80"/>
    </row>
    <row r="79" spans="1:7" x14ac:dyDescent="0.3">
      <c r="A79" s="84" t="s">
        <v>355</v>
      </c>
      <c r="B79" s="80"/>
      <c r="C79" s="80"/>
      <c r="D79" s="80"/>
      <c r="E79" s="80"/>
      <c r="F79" s="80"/>
      <c r="G79" s="80"/>
    </row>
    <row r="80" spans="1:7" x14ac:dyDescent="0.3">
      <c r="A80" s="84" t="s">
        <v>356</v>
      </c>
      <c r="B80" s="80"/>
      <c r="C80" s="80"/>
      <c r="D80" s="80"/>
      <c r="E80" s="80"/>
      <c r="F80" s="80"/>
      <c r="G80" s="80"/>
    </row>
    <row r="81" spans="1:7" x14ac:dyDescent="0.3">
      <c r="A81" s="84" t="s">
        <v>357</v>
      </c>
      <c r="B81" s="80"/>
      <c r="C81" s="80"/>
      <c r="D81" s="80"/>
      <c r="E81" s="80"/>
      <c r="F81" s="80"/>
      <c r="G81" s="80"/>
    </row>
    <row r="82" spans="1:7" x14ac:dyDescent="0.3">
      <c r="A82" s="84" t="s">
        <v>358</v>
      </c>
      <c r="B82" s="80"/>
      <c r="C82" s="80"/>
      <c r="D82" s="80"/>
      <c r="E82" s="80"/>
      <c r="F82" s="80"/>
      <c r="G82" s="80"/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5">SUM(C85,C93,C103,C113,C123,C133,C137,C146,C150)</f>
        <v>0</v>
      </c>
      <c r="D84" s="79">
        <f t="shared" si="5"/>
        <v>0</v>
      </c>
      <c r="E84" s="79">
        <f t="shared" si="5"/>
        <v>0</v>
      </c>
      <c r="F84" s="79">
        <f t="shared" si="5"/>
        <v>0</v>
      </c>
      <c r="G84" s="79">
        <f t="shared" si="5"/>
        <v>0</v>
      </c>
    </row>
    <row r="85" spans="1:7" x14ac:dyDescent="0.3">
      <c r="A85" s="83" t="s">
        <v>286</v>
      </c>
      <c r="B85" s="80"/>
      <c r="C85" s="80"/>
      <c r="D85" s="80"/>
      <c r="E85" s="80"/>
      <c r="F85" s="80"/>
      <c r="G85" s="80"/>
    </row>
    <row r="86" spans="1:7" x14ac:dyDescent="0.3">
      <c r="A86" s="84" t="s">
        <v>287</v>
      </c>
      <c r="B86" s="80"/>
      <c r="C86" s="80"/>
      <c r="D86" s="80"/>
      <c r="E86" s="80"/>
      <c r="F86" s="80"/>
      <c r="G86" s="80"/>
    </row>
    <row r="87" spans="1:7" x14ac:dyDescent="0.3">
      <c r="A87" s="84" t="s">
        <v>288</v>
      </c>
      <c r="B87" s="80"/>
      <c r="C87" s="80"/>
      <c r="D87" s="80"/>
      <c r="E87" s="80"/>
      <c r="F87" s="80"/>
      <c r="G87" s="80"/>
    </row>
    <row r="88" spans="1:7" x14ac:dyDescent="0.3">
      <c r="A88" s="84" t="s">
        <v>289</v>
      </c>
      <c r="B88" s="80"/>
      <c r="C88" s="80"/>
      <c r="D88" s="80"/>
      <c r="E88" s="80"/>
      <c r="F88" s="80"/>
      <c r="G88" s="80"/>
    </row>
    <row r="89" spans="1:7" x14ac:dyDescent="0.3">
      <c r="A89" s="84" t="s">
        <v>290</v>
      </c>
      <c r="B89" s="80"/>
      <c r="C89" s="80"/>
      <c r="D89" s="80"/>
      <c r="E89" s="80"/>
      <c r="F89" s="80"/>
      <c r="G89" s="80"/>
    </row>
    <row r="90" spans="1:7" x14ac:dyDescent="0.3">
      <c r="A90" s="84" t="s">
        <v>291</v>
      </c>
      <c r="B90" s="80"/>
      <c r="C90" s="80"/>
      <c r="D90" s="80"/>
      <c r="E90" s="80"/>
      <c r="F90" s="80"/>
      <c r="G90" s="80"/>
    </row>
    <row r="91" spans="1:7" x14ac:dyDescent="0.3">
      <c r="A91" s="84" t="s">
        <v>292</v>
      </c>
      <c r="B91" s="80"/>
      <c r="C91" s="80"/>
      <c r="D91" s="80"/>
      <c r="E91" s="80"/>
      <c r="F91" s="80"/>
      <c r="G91" s="80"/>
    </row>
    <row r="92" spans="1:7" x14ac:dyDescent="0.3">
      <c r="A92" s="84" t="s">
        <v>293</v>
      </c>
      <c r="B92" s="80"/>
      <c r="C92" s="80"/>
      <c r="D92" s="80"/>
      <c r="E92" s="80"/>
      <c r="F92" s="80"/>
      <c r="G92" s="80"/>
    </row>
    <row r="93" spans="1:7" x14ac:dyDescent="0.3">
      <c r="A93" s="83" t="s">
        <v>294</v>
      </c>
      <c r="B93" s="80">
        <f>SUM(B94:B102)</f>
        <v>0</v>
      </c>
      <c r="C93" s="80">
        <f t="shared" ref="C93:G93" si="6">SUM(C94:C102)</f>
        <v>0</v>
      </c>
      <c r="D93" s="80">
        <f t="shared" si="6"/>
        <v>0</v>
      </c>
      <c r="E93" s="80"/>
      <c r="F93" s="80"/>
      <c r="G93" s="80"/>
    </row>
    <row r="94" spans="1:7" x14ac:dyDescent="0.3">
      <c r="A94" s="84" t="s">
        <v>295</v>
      </c>
      <c r="B94" s="80"/>
      <c r="C94" s="80"/>
      <c r="D94" s="80"/>
      <c r="E94" s="80"/>
      <c r="F94" s="80"/>
      <c r="G94" s="80"/>
    </row>
    <row r="95" spans="1:7" x14ac:dyDescent="0.3">
      <c r="A95" s="84" t="s">
        <v>296</v>
      </c>
      <c r="B95" s="80"/>
      <c r="C95" s="80"/>
      <c r="D95" s="80"/>
      <c r="E95" s="80"/>
      <c r="F95" s="80"/>
      <c r="G95" s="80"/>
    </row>
    <row r="96" spans="1:7" x14ac:dyDescent="0.3">
      <c r="A96" s="84" t="s">
        <v>297</v>
      </c>
      <c r="B96" s="80"/>
      <c r="C96" s="80"/>
      <c r="D96" s="80"/>
      <c r="E96" s="80"/>
      <c r="F96" s="80"/>
      <c r="G96" s="80"/>
    </row>
    <row r="97" spans="1:7" x14ac:dyDescent="0.3">
      <c r="A97" s="84" t="s">
        <v>298</v>
      </c>
      <c r="B97" s="80"/>
      <c r="C97" s="80"/>
      <c r="D97" s="80"/>
      <c r="E97" s="80"/>
      <c r="F97" s="80"/>
      <c r="G97" s="80"/>
    </row>
    <row r="98" spans="1:7" x14ac:dyDescent="0.3">
      <c r="A98" s="42" t="s">
        <v>299</v>
      </c>
      <c r="B98" s="80"/>
      <c r="C98" s="80"/>
      <c r="D98" s="80"/>
      <c r="E98" s="80"/>
      <c r="F98" s="80"/>
      <c r="G98" s="80"/>
    </row>
    <row r="99" spans="1:7" x14ac:dyDescent="0.3">
      <c r="A99" s="84" t="s">
        <v>300</v>
      </c>
      <c r="B99" s="80"/>
      <c r="C99" s="80"/>
      <c r="D99" s="80"/>
      <c r="E99" s="80"/>
      <c r="F99" s="80"/>
      <c r="G99" s="80"/>
    </row>
    <row r="100" spans="1:7" x14ac:dyDescent="0.3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3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3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7">SUM(D104:D112)</f>
        <v>0</v>
      </c>
      <c r="E103" s="80">
        <f t="shared" si="7"/>
        <v>0</v>
      </c>
      <c r="F103" s="80">
        <f t="shared" si="7"/>
        <v>0</v>
      </c>
      <c r="G103" s="80">
        <f t="shared" si="7"/>
        <v>0</v>
      </c>
    </row>
    <row r="104" spans="1:7" x14ac:dyDescent="0.3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3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3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3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3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3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3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3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3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3">
      <c r="A113" s="83" t="s">
        <v>314</v>
      </c>
      <c r="B113" s="80">
        <f>SUM(B114:B122)</f>
        <v>0</v>
      </c>
      <c r="C113" s="80">
        <f t="shared" ref="C113:G113" si="8">SUM(C114:C122)</f>
        <v>0</v>
      </c>
      <c r="D113" s="80">
        <f t="shared" si="8"/>
        <v>0</v>
      </c>
      <c r="E113" s="80"/>
      <c r="F113" s="80"/>
      <c r="G113" s="80"/>
    </row>
    <row r="114" spans="1:7" x14ac:dyDescent="0.3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3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3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3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3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3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3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3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3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3">
      <c r="A123" s="83" t="s">
        <v>324</v>
      </c>
      <c r="B123" s="80">
        <f>SUM(B124:B132)</f>
        <v>0</v>
      </c>
      <c r="C123" s="80">
        <f t="shared" ref="C123:G123" si="9">SUM(C124:C132)</f>
        <v>0</v>
      </c>
      <c r="D123" s="80">
        <f t="shared" si="9"/>
        <v>0</v>
      </c>
      <c r="E123" s="80"/>
      <c r="F123" s="80"/>
      <c r="G123" s="80"/>
    </row>
    <row r="124" spans="1:7" x14ac:dyDescent="0.3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3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3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3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3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3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3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3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3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3">
      <c r="A133" s="83" t="s">
        <v>334</v>
      </c>
      <c r="B133" s="80">
        <f>SUM(B134:B136)</f>
        <v>0</v>
      </c>
      <c r="C133" s="80">
        <f t="shared" ref="C133:G133" si="10">SUM(C134:C136)</f>
        <v>0</v>
      </c>
      <c r="D133" s="80">
        <f t="shared" si="10"/>
        <v>0</v>
      </c>
      <c r="E133" s="80"/>
      <c r="F133" s="80"/>
      <c r="G133" s="80"/>
    </row>
    <row r="134" spans="1:7" x14ac:dyDescent="0.3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3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3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11">SUM(C138:C142,C144:C145)</f>
        <v>0</v>
      </c>
      <c r="D137" s="80">
        <f t="shared" si="11"/>
        <v>0</v>
      </c>
      <c r="E137" s="80"/>
      <c r="F137" s="80"/>
      <c r="G137" s="80"/>
    </row>
    <row r="138" spans="1:7" x14ac:dyDescent="0.3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3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3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3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3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3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3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3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3">
      <c r="A146" s="83" t="s">
        <v>347</v>
      </c>
      <c r="B146" s="80"/>
      <c r="C146" s="80"/>
      <c r="D146" s="80"/>
      <c r="E146" s="80"/>
      <c r="F146" s="80"/>
      <c r="G146" s="80"/>
    </row>
    <row r="147" spans="1:7" x14ac:dyDescent="0.3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3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3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3">
      <c r="A150" s="83" t="s">
        <v>351</v>
      </c>
      <c r="B150" s="80">
        <f>SUM(B151:B157)</f>
        <v>0</v>
      </c>
      <c r="C150" s="80">
        <f t="shared" ref="C150:G150" si="12">SUM(C151:C157)</f>
        <v>0</v>
      </c>
      <c r="D150" s="80">
        <f t="shared" si="12"/>
        <v>0</v>
      </c>
      <c r="E150" s="80"/>
      <c r="F150" s="80"/>
      <c r="G150" s="80"/>
    </row>
    <row r="151" spans="1:7" x14ac:dyDescent="0.3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3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3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3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3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3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3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0</v>
      </c>
      <c r="C159" s="79">
        <f t="shared" ref="C159:G159" si="13">C9+C84</f>
        <v>0</v>
      </c>
      <c r="D159" s="79">
        <f t="shared" si="13"/>
        <v>0</v>
      </c>
      <c r="E159" s="79">
        <f t="shared" si="13"/>
        <v>0</v>
      </c>
      <c r="F159" s="79">
        <f t="shared" si="13"/>
        <v>0</v>
      </c>
      <c r="G159" s="79">
        <f t="shared" si="13"/>
        <v>0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7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277</v>
      </c>
      <c r="B3" s="157"/>
      <c r="C3" s="157"/>
      <c r="D3" s="157"/>
      <c r="E3" s="157"/>
      <c r="F3" s="157"/>
      <c r="G3" s="158"/>
    </row>
    <row r="4" spans="1:7" x14ac:dyDescent="0.3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28.8" x14ac:dyDescent="0.3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/>
      <c r="C10" s="60"/>
      <c r="D10" s="60"/>
      <c r="E10" s="60"/>
      <c r="F10" s="60"/>
      <c r="G10" s="77"/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/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/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5" sqref="B75:G75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396</v>
      </c>
      <c r="B3" s="157"/>
      <c r="C3" s="157"/>
      <c r="D3" s="157"/>
      <c r="E3" s="157"/>
      <c r="F3" s="157"/>
      <c r="G3" s="158"/>
    </row>
    <row r="4" spans="1:7" x14ac:dyDescent="0.3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3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/>
      <c r="C10" s="71"/>
      <c r="D10" s="71"/>
      <c r="E10" s="71"/>
      <c r="F10" s="71"/>
      <c r="G10" s="71"/>
    </row>
    <row r="11" spans="1:7" x14ac:dyDescent="0.3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3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3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1">SUM(C20:C26)</f>
        <v>0</v>
      </c>
      <c r="D19" s="71">
        <f t="shared" si="1"/>
        <v>0</v>
      </c>
      <c r="E19" s="71">
        <f t="shared" si="1"/>
        <v>0</v>
      </c>
      <c r="F19" s="71">
        <f t="shared" si="1"/>
        <v>0</v>
      </c>
      <c r="G19" s="71">
        <f>SUM(G20:G26)</f>
        <v>0</v>
      </c>
    </row>
    <row r="20" spans="1:7" x14ac:dyDescent="0.3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3">
      <c r="A23" s="63" t="s">
        <v>377</v>
      </c>
      <c r="B23" s="71"/>
      <c r="C23" s="71"/>
      <c r="D23" s="71"/>
      <c r="E23" s="71"/>
      <c r="F23" s="71"/>
      <c r="G23" s="72"/>
    </row>
    <row r="24" spans="1:7" x14ac:dyDescent="0.3">
      <c r="A24" s="63" t="s">
        <v>378</v>
      </c>
      <c r="B24" s="71"/>
      <c r="C24" s="71"/>
      <c r="D24" s="71"/>
      <c r="E24" s="71"/>
      <c r="F24" s="71"/>
      <c r="G24" s="72"/>
    </row>
    <row r="25" spans="1:7" x14ac:dyDescent="0.3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3">
      <c r="A27" s="53" t="s">
        <v>381</v>
      </c>
      <c r="B27" s="71">
        <f>SUM(B28:B36)</f>
        <v>0</v>
      </c>
      <c r="C27" s="71">
        <f t="shared" ref="C27:F27" si="2">SUM(C28:C36)</f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>SUM(G28:G36)</f>
        <v>0</v>
      </c>
    </row>
    <row r="28" spans="1:7" x14ac:dyDescent="0.3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3">
      <c r="A30" s="63" t="s">
        <v>384</v>
      </c>
      <c r="B30" s="71"/>
      <c r="C30" s="71"/>
      <c r="D30" s="71"/>
      <c r="E30" s="71"/>
      <c r="F30" s="71"/>
      <c r="G30" s="72"/>
    </row>
    <row r="31" spans="1:7" x14ac:dyDescent="0.3">
      <c r="A31" s="63" t="s">
        <v>385</v>
      </c>
      <c r="B31" s="71"/>
      <c r="C31" s="71"/>
      <c r="D31" s="71"/>
      <c r="E31" s="71"/>
      <c r="F31" s="71"/>
      <c r="G31" s="72"/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/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/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/>
    </row>
    <row r="35" spans="1:7" x14ac:dyDescent="0.3">
      <c r="A35" s="63" t="s">
        <v>389</v>
      </c>
      <c r="B35" s="71"/>
      <c r="C35" s="71"/>
      <c r="D35" s="71"/>
      <c r="E35" s="71"/>
      <c r="F35" s="71"/>
      <c r="G35" s="72"/>
    </row>
    <row r="36" spans="1:7" x14ac:dyDescent="0.3">
      <c r="A36" s="63" t="s">
        <v>390</v>
      </c>
      <c r="B36" s="71"/>
      <c r="C36" s="71"/>
      <c r="D36" s="71"/>
      <c r="E36" s="71"/>
      <c r="F36" s="71"/>
      <c r="G36" s="72"/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3">SUM(C38:C41)</f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>SUM(G38:G41)</f>
        <v>0</v>
      </c>
    </row>
    <row r="38" spans="1:7" x14ac:dyDescent="0.3">
      <c r="A38" s="69" t="s">
        <v>391</v>
      </c>
      <c r="B38" s="71"/>
      <c r="C38" s="71"/>
      <c r="D38" s="71"/>
      <c r="E38" s="71"/>
      <c r="F38" s="71"/>
      <c r="G38" s="72"/>
    </row>
    <row r="39" spans="1:7" ht="28.8" x14ac:dyDescent="0.3">
      <c r="A39" s="69" t="s">
        <v>392</v>
      </c>
      <c r="B39" s="72"/>
      <c r="C39" s="72"/>
      <c r="D39" s="72"/>
      <c r="E39" s="72"/>
      <c r="F39" s="72"/>
      <c r="G39" s="72"/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/>
    </row>
    <row r="41" spans="1:7" x14ac:dyDescent="0.3">
      <c r="A41" s="69" t="s">
        <v>394</v>
      </c>
      <c r="B41" s="72"/>
      <c r="C41" s="72"/>
      <c r="D41" s="72"/>
      <c r="E41" s="72"/>
      <c r="F41" s="72"/>
      <c r="G41" s="72"/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4">SUM(C44,C53,C61,C71)</f>
        <v>0</v>
      </c>
      <c r="D43" s="73">
        <f t="shared" si="4"/>
        <v>0</v>
      </c>
      <c r="E43" s="73">
        <f t="shared" si="4"/>
        <v>0</v>
      </c>
      <c r="F43" s="73">
        <f t="shared" si="4"/>
        <v>0</v>
      </c>
      <c r="G43" s="73">
        <f t="shared" si="4"/>
        <v>0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5">SUM(C45:C52)</f>
        <v>0</v>
      </c>
      <c r="D44" s="72">
        <f t="shared" si="5"/>
        <v>0</v>
      </c>
      <c r="E44" s="72">
        <f t="shared" si="5"/>
        <v>0</v>
      </c>
      <c r="F44" s="72">
        <f t="shared" si="5"/>
        <v>0</v>
      </c>
      <c r="G44" s="72">
        <f t="shared" si="5"/>
        <v>0</v>
      </c>
    </row>
    <row r="45" spans="1:7" x14ac:dyDescent="0.3">
      <c r="A45" s="69" t="s">
        <v>365</v>
      </c>
      <c r="B45" s="72"/>
      <c r="C45" s="72"/>
      <c r="D45" s="72"/>
      <c r="E45" s="72"/>
      <c r="F45" s="72"/>
      <c r="G45" s="72"/>
    </row>
    <row r="46" spans="1:7" x14ac:dyDescent="0.3">
      <c r="A46" s="69" t="s">
        <v>366</v>
      </c>
      <c r="B46" s="72"/>
      <c r="C46" s="72"/>
      <c r="D46" s="72"/>
      <c r="E46" s="72"/>
      <c r="F46" s="72"/>
      <c r="G46" s="72"/>
    </row>
    <row r="47" spans="1:7" x14ac:dyDescent="0.3">
      <c r="A47" s="69" t="s">
        <v>367</v>
      </c>
      <c r="B47" s="72"/>
      <c r="C47" s="72"/>
      <c r="D47" s="72"/>
      <c r="E47" s="72"/>
      <c r="F47" s="72"/>
      <c r="G47" s="72"/>
    </row>
    <row r="48" spans="1:7" x14ac:dyDescent="0.3">
      <c r="A48" s="69" t="s">
        <v>368</v>
      </c>
      <c r="B48" s="72"/>
      <c r="C48" s="72"/>
      <c r="D48" s="72"/>
      <c r="E48" s="72"/>
      <c r="F48" s="72"/>
      <c r="G48" s="72"/>
    </row>
    <row r="49" spans="1:7" x14ac:dyDescent="0.3">
      <c r="A49" s="69" t="s">
        <v>369</v>
      </c>
      <c r="B49" s="72"/>
      <c r="C49" s="72"/>
      <c r="D49" s="72"/>
      <c r="E49" s="72"/>
      <c r="F49" s="72"/>
      <c r="G49" s="72"/>
    </row>
    <row r="50" spans="1:7" x14ac:dyDescent="0.3">
      <c r="A50" s="69" t="s">
        <v>370</v>
      </c>
      <c r="B50" s="72"/>
      <c r="C50" s="72"/>
      <c r="D50" s="72"/>
      <c r="E50" s="72"/>
      <c r="F50" s="72"/>
      <c r="G50" s="72"/>
    </row>
    <row r="51" spans="1:7" x14ac:dyDescent="0.3">
      <c r="A51" s="69" t="s">
        <v>371</v>
      </c>
      <c r="B51" s="72"/>
      <c r="C51" s="72"/>
      <c r="D51" s="72"/>
      <c r="E51" s="72"/>
      <c r="F51" s="72"/>
      <c r="G51" s="72"/>
    </row>
    <row r="52" spans="1:7" x14ac:dyDescent="0.3">
      <c r="A52" s="69" t="s">
        <v>372</v>
      </c>
      <c r="B52" s="72"/>
      <c r="C52" s="72"/>
      <c r="D52" s="72"/>
      <c r="E52" s="72"/>
      <c r="F52" s="72"/>
      <c r="G52" s="72"/>
    </row>
    <row r="53" spans="1:7" x14ac:dyDescent="0.3">
      <c r="A53" s="53" t="s">
        <v>373</v>
      </c>
      <c r="B53" s="71"/>
      <c r="C53" s="71"/>
      <c r="D53" s="71"/>
      <c r="E53" s="71"/>
      <c r="F53" s="71"/>
      <c r="G53" s="71"/>
    </row>
    <row r="54" spans="1:7" x14ac:dyDescent="0.3">
      <c r="A54" s="69" t="s">
        <v>374</v>
      </c>
      <c r="B54" s="71"/>
      <c r="C54" s="71"/>
      <c r="D54" s="71"/>
      <c r="E54" s="71"/>
      <c r="F54" s="71"/>
      <c r="G54" s="72"/>
    </row>
    <row r="55" spans="1:7" x14ac:dyDescent="0.3">
      <c r="A55" s="69" t="s">
        <v>375</v>
      </c>
      <c r="B55" s="71"/>
      <c r="C55" s="71"/>
      <c r="D55" s="71"/>
      <c r="E55" s="71"/>
      <c r="F55" s="71"/>
      <c r="G55" s="72"/>
    </row>
    <row r="56" spans="1:7" x14ac:dyDescent="0.3">
      <c r="A56" s="69" t="s">
        <v>376</v>
      </c>
      <c r="B56" s="71"/>
      <c r="C56" s="71"/>
      <c r="D56" s="71"/>
      <c r="E56" s="71"/>
      <c r="F56" s="71"/>
      <c r="G56" s="72"/>
    </row>
    <row r="57" spans="1:7" x14ac:dyDescent="0.3">
      <c r="A57" s="48" t="s">
        <v>377</v>
      </c>
      <c r="B57" s="71"/>
      <c r="C57" s="71"/>
      <c r="D57" s="71"/>
      <c r="E57" s="71"/>
      <c r="F57" s="71"/>
      <c r="G57" s="72"/>
    </row>
    <row r="58" spans="1:7" x14ac:dyDescent="0.3">
      <c r="A58" s="69" t="s">
        <v>378</v>
      </c>
      <c r="B58" s="71"/>
      <c r="C58" s="71"/>
      <c r="D58" s="71"/>
      <c r="E58" s="71"/>
      <c r="F58" s="71"/>
      <c r="G58" s="72"/>
    </row>
    <row r="59" spans="1:7" x14ac:dyDescent="0.3">
      <c r="A59" s="69" t="s">
        <v>379</v>
      </c>
      <c r="B59" s="71"/>
      <c r="C59" s="71"/>
      <c r="D59" s="71"/>
      <c r="E59" s="71"/>
      <c r="F59" s="71"/>
      <c r="G59" s="72"/>
    </row>
    <row r="60" spans="1:7" x14ac:dyDescent="0.3">
      <c r="A60" s="69" t="s">
        <v>380</v>
      </c>
      <c r="B60" s="71"/>
      <c r="C60" s="71"/>
      <c r="D60" s="71"/>
      <c r="E60" s="71"/>
      <c r="F60" s="71"/>
      <c r="G60" s="72"/>
    </row>
    <row r="61" spans="1:7" x14ac:dyDescent="0.3">
      <c r="A61" s="53" t="s">
        <v>381</v>
      </c>
      <c r="B61" s="71">
        <f>SUM(B62:B70)</f>
        <v>0</v>
      </c>
      <c r="C61" s="71">
        <f t="shared" ref="C61:G61" si="6">SUM(C62:C70)</f>
        <v>0</v>
      </c>
      <c r="D61" s="71">
        <f t="shared" si="6"/>
        <v>0</v>
      </c>
      <c r="E61" s="71">
        <f t="shared" si="6"/>
        <v>0</v>
      </c>
      <c r="F61" s="71">
        <f t="shared" si="6"/>
        <v>0</v>
      </c>
      <c r="G61" s="71">
        <f t="shared" si="6"/>
        <v>0</v>
      </c>
    </row>
    <row r="62" spans="1:7" x14ac:dyDescent="0.3">
      <c r="A62" s="69" t="s">
        <v>382</v>
      </c>
      <c r="B62" s="71"/>
      <c r="C62" s="71"/>
      <c r="D62" s="71"/>
      <c r="E62" s="71"/>
      <c r="F62" s="71"/>
      <c r="G62" s="72"/>
    </row>
    <row r="63" spans="1:7" x14ac:dyDescent="0.3">
      <c r="A63" s="69" t="s">
        <v>383</v>
      </c>
      <c r="B63" s="71"/>
      <c r="C63" s="71"/>
      <c r="D63" s="71"/>
      <c r="E63" s="71"/>
      <c r="F63" s="71"/>
      <c r="G63" s="72"/>
    </row>
    <row r="64" spans="1:7" x14ac:dyDescent="0.3">
      <c r="A64" s="69" t="s">
        <v>384</v>
      </c>
      <c r="B64" s="71"/>
      <c r="C64" s="71"/>
      <c r="D64" s="71"/>
      <c r="E64" s="71"/>
      <c r="F64" s="71"/>
      <c r="G64" s="72"/>
    </row>
    <row r="65" spans="1:8" x14ac:dyDescent="0.3">
      <c r="A65" s="69" t="s">
        <v>385</v>
      </c>
      <c r="B65" s="71"/>
      <c r="C65" s="71"/>
      <c r="D65" s="71"/>
      <c r="E65" s="71"/>
      <c r="F65" s="71"/>
      <c r="G65" s="72"/>
    </row>
    <row r="66" spans="1:8" x14ac:dyDescent="0.3">
      <c r="A66" s="69" t="s">
        <v>386</v>
      </c>
      <c r="B66" s="71"/>
      <c r="C66" s="71"/>
      <c r="D66" s="71"/>
      <c r="E66" s="71"/>
      <c r="F66" s="71"/>
      <c r="G66" s="72"/>
    </row>
    <row r="67" spans="1:8" x14ac:dyDescent="0.3">
      <c r="A67" s="69" t="s">
        <v>387</v>
      </c>
      <c r="B67" s="71"/>
      <c r="C67" s="71"/>
      <c r="D67" s="71"/>
      <c r="E67" s="71"/>
      <c r="F67" s="71"/>
      <c r="G67" s="72"/>
    </row>
    <row r="68" spans="1:8" x14ac:dyDescent="0.3">
      <c r="A68" s="69" t="s">
        <v>388</v>
      </c>
      <c r="B68" s="71"/>
      <c r="C68" s="71"/>
      <c r="D68" s="71"/>
      <c r="E68" s="71"/>
      <c r="F68" s="71"/>
      <c r="G68" s="72"/>
    </row>
    <row r="69" spans="1:8" x14ac:dyDescent="0.3">
      <c r="A69" s="69" t="s">
        <v>389</v>
      </c>
      <c r="B69" s="71"/>
      <c r="C69" s="71"/>
      <c r="D69" s="71"/>
      <c r="E69" s="71"/>
      <c r="F69" s="71"/>
      <c r="G69" s="72"/>
    </row>
    <row r="70" spans="1:8" x14ac:dyDescent="0.3">
      <c r="A70" s="69" t="s">
        <v>390</v>
      </c>
      <c r="B70" s="71"/>
      <c r="C70" s="71"/>
      <c r="D70" s="71"/>
      <c r="E70" s="71"/>
      <c r="F70" s="71"/>
      <c r="G70" s="72"/>
    </row>
    <row r="71" spans="1:8" x14ac:dyDescent="0.3">
      <c r="A71" s="64" t="s">
        <v>3299</v>
      </c>
      <c r="B71" s="74">
        <f>SUM(B72:B75)</f>
        <v>0</v>
      </c>
      <c r="C71" s="74">
        <f t="shared" ref="C71:F71" si="7">SUM(C72:C75)</f>
        <v>0</v>
      </c>
      <c r="D71" s="74">
        <f t="shared" si="7"/>
        <v>0</v>
      </c>
      <c r="E71" s="74">
        <f t="shared" si="7"/>
        <v>0</v>
      </c>
      <c r="F71" s="74">
        <f t="shared" si="7"/>
        <v>0</v>
      </c>
      <c r="G71" s="74">
        <f>SUM(G72:G75)</f>
        <v>0</v>
      </c>
    </row>
    <row r="72" spans="1:8" x14ac:dyDescent="0.3">
      <c r="A72" s="69" t="s">
        <v>391</v>
      </c>
      <c r="B72" s="71"/>
      <c r="C72" s="71"/>
      <c r="D72" s="71"/>
      <c r="E72" s="71"/>
      <c r="F72" s="71"/>
      <c r="G72" s="72"/>
    </row>
    <row r="73" spans="1:8" ht="28.8" x14ac:dyDescent="0.3">
      <c r="A73" s="69" t="s">
        <v>392</v>
      </c>
      <c r="B73" s="71"/>
      <c r="C73" s="71"/>
      <c r="D73" s="71"/>
      <c r="E73" s="71"/>
      <c r="F73" s="71"/>
      <c r="G73" s="72"/>
    </row>
    <row r="74" spans="1:8" x14ac:dyDescent="0.3">
      <c r="A74" s="69" t="s">
        <v>393</v>
      </c>
      <c r="B74" s="71"/>
      <c r="C74" s="71"/>
      <c r="D74" s="71"/>
      <c r="E74" s="71"/>
      <c r="F74" s="71"/>
      <c r="G74" s="72"/>
    </row>
    <row r="75" spans="1:8" x14ac:dyDescent="0.3">
      <c r="A75" s="69" t="s">
        <v>394</v>
      </c>
      <c r="B75" s="71"/>
      <c r="C75" s="71"/>
      <c r="D75" s="71"/>
      <c r="E75" s="71"/>
      <c r="F75" s="71"/>
      <c r="G75" s="72"/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0</v>
      </c>
      <c r="C77" s="73">
        <f t="shared" ref="C77:F77" si="8">C43+C9</f>
        <v>0</v>
      </c>
      <c r="D77" s="73">
        <f t="shared" si="8"/>
        <v>0</v>
      </c>
      <c r="E77" s="73">
        <f t="shared" si="8"/>
        <v>0</v>
      </c>
      <c r="F77" s="73">
        <f t="shared" si="8"/>
        <v>0</v>
      </c>
      <c r="G77" s="73">
        <f>G43+G9</f>
        <v>0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ht="14.25" x14ac:dyDescent="0.45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 GUANAJUATO, Gobierno del Estado de Guanajuato</v>
      </c>
    </row>
    <row r="7" spans="2:3" ht="14.25" x14ac:dyDescent="0.45">
      <c r="C7" t="str">
        <f>CONCATENATE(ENTE_PUBLICO," (a)")</f>
        <v>SISTEMA PARA EL DESARROLLO INTEGRAL DE LA FAMILIA DEL MUNICIPIO DE SANTA CATARINA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3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15.2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3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2" sqref="B22:F31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3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/>
      <c r="C10" s="67"/>
      <c r="D10" s="67"/>
      <c r="E10" s="67"/>
      <c r="F10" s="67"/>
      <c r="G10" s="67">
        <f>D10-E10</f>
        <v>0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3">
      <c r="A14" s="63" t="s">
        <v>405</v>
      </c>
      <c r="B14" s="67"/>
      <c r="C14" s="67"/>
      <c r="D14" s="67"/>
      <c r="E14" s="67"/>
      <c r="F14" s="67"/>
      <c r="G14" s="67">
        <f t="shared" ref="G14:G15" si="1">D14-E14</f>
        <v>0</v>
      </c>
    </row>
    <row r="15" spans="1:7" x14ac:dyDescent="0.3">
      <c r="A15" s="53" t="s">
        <v>406</v>
      </c>
      <c r="B15" s="67"/>
      <c r="C15" s="67"/>
      <c r="D15" s="67"/>
      <c r="E15" s="67"/>
      <c r="F15" s="67"/>
      <c r="G15" s="67">
        <f t="shared" si="1"/>
        <v>0</v>
      </c>
    </row>
    <row r="16" spans="1:7" x14ac:dyDescent="0.3">
      <c r="A16" s="64" t="s">
        <v>407</v>
      </c>
      <c r="B16" s="67"/>
      <c r="C16" s="67"/>
      <c r="D16" s="67"/>
      <c r="E16" s="67"/>
      <c r="F16" s="67"/>
      <c r="G16" s="67">
        <f t="shared" ref="C16:G16" si="2">G17+G18</f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C24:G24" si="4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3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 x14ac:dyDescent="0.3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 x14ac:dyDescent="0.3">
      <c r="A28" s="64" t="s">
        <v>407</v>
      </c>
      <c r="B28" s="67"/>
      <c r="C28" s="67"/>
      <c r="D28" s="67"/>
      <c r="E28" s="67"/>
      <c r="F28" s="67"/>
      <c r="G28" s="67">
        <f t="shared" ref="C28:G28" si="6">G29+G30</f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0</v>
      </c>
      <c r="C33" s="66">
        <f t="shared" ref="C33:G33" si="8">C21+C9</f>
        <v>0</v>
      </c>
      <c r="D33" s="66">
        <f t="shared" si="8"/>
        <v>0</v>
      </c>
      <c r="E33" s="66">
        <f t="shared" si="8"/>
        <v>0</v>
      </c>
      <c r="F33" s="66">
        <f t="shared" si="8"/>
        <v>0</v>
      </c>
      <c r="G33" s="66">
        <f t="shared" si="8"/>
        <v>0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3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3">
      <c r="A7" s="169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3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3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ht="15" x14ac:dyDescent="0.25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3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3">
      <c r="A7" s="184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3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3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3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3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3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3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3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3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3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3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3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3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3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3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3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3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3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3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3">
      <c r="A6" s="189"/>
      <c r="B6" s="187"/>
      <c r="C6" s="187"/>
      <c r="D6" s="187"/>
      <c r="E6" s="187"/>
      <c r="F6" s="187"/>
      <c r="G6" s="88" t="s">
        <v>3294</v>
      </c>
    </row>
    <row r="7" spans="1:7" x14ac:dyDescent="0.3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3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3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3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3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3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3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3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3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3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3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3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3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3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3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3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3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3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3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Santa Catarina,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3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3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3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3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3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3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3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3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3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3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3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3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3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3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3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3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3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3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3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3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SANTA CATARINA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I75" sqref="I75"/>
    </sheetView>
  </sheetViews>
  <sheetFormatPr baseColWidth="1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</cols>
  <sheetData>
    <row r="1" spans="1:6" s="90" customFormat="1" ht="37.5" customHeight="1" x14ac:dyDescent="0.3">
      <c r="A1" s="165" t="s">
        <v>545</v>
      </c>
      <c r="B1" s="165"/>
      <c r="C1" s="165"/>
      <c r="D1" s="165"/>
      <c r="E1" s="165"/>
      <c r="F1" s="165"/>
    </row>
    <row r="2" spans="1:6" x14ac:dyDescent="0.3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5"/>
    </row>
    <row r="3" spans="1:6" x14ac:dyDescent="0.3">
      <c r="A3" s="156" t="s">
        <v>117</v>
      </c>
      <c r="B3" s="157"/>
      <c r="C3" s="157"/>
      <c r="D3" s="157"/>
      <c r="E3" s="157"/>
      <c r="F3" s="158"/>
    </row>
    <row r="4" spans="1:6" x14ac:dyDescent="0.3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8" x14ac:dyDescent="0.3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25" customHeight="1" x14ac:dyDescent="0.3">
      <c r="A9" s="95" t="s">
        <v>3</v>
      </c>
      <c r="B9" s="192">
        <v>332838.90000000002</v>
      </c>
      <c r="C9" s="192">
        <v>704885.17</v>
      </c>
      <c r="D9" s="100" t="s">
        <v>54</v>
      </c>
      <c r="E9" s="194">
        <v>123333.83</v>
      </c>
      <c r="F9" s="194">
        <v>201331.63</v>
      </c>
    </row>
    <row r="10" spans="1:6" ht="14.25" customHeight="1" x14ac:dyDescent="0.3">
      <c r="A10" s="96" t="s">
        <v>4</v>
      </c>
      <c r="B10" s="192"/>
      <c r="C10" s="192"/>
      <c r="D10" s="101" t="s">
        <v>55</v>
      </c>
      <c r="E10" s="194">
        <v>0</v>
      </c>
      <c r="F10" s="194">
        <v>57296.959999999999</v>
      </c>
    </row>
    <row r="11" spans="1:6" x14ac:dyDescent="0.3">
      <c r="A11" s="96" t="s">
        <v>5</v>
      </c>
      <c r="B11" s="192">
        <v>332838.90000000002</v>
      </c>
      <c r="C11" s="192">
        <v>704885.17</v>
      </c>
      <c r="D11" s="101" t="s">
        <v>56</v>
      </c>
      <c r="E11" s="194">
        <v>-254</v>
      </c>
      <c r="F11" s="194">
        <v>31441.08</v>
      </c>
    </row>
    <row r="12" spans="1:6" x14ac:dyDescent="0.3">
      <c r="A12" s="96" t="s">
        <v>6</v>
      </c>
      <c r="B12" s="192"/>
      <c r="C12" s="192"/>
      <c r="D12" s="101" t="s">
        <v>57</v>
      </c>
      <c r="E12" s="194"/>
      <c r="F12" s="194"/>
    </row>
    <row r="13" spans="1:6" ht="14.25" customHeight="1" x14ac:dyDescent="0.3">
      <c r="A13" s="96" t="s">
        <v>7</v>
      </c>
      <c r="B13" s="192"/>
      <c r="C13" s="192"/>
      <c r="D13" s="101" t="s">
        <v>58</v>
      </c>
      <c r="E13" s="194"/>
      <c r="F13" s="194"/>
    </row>
    <row r="14" spans="1:6" x14ac:dyDescent="0.3">
      <c r="A14" s="96" t="s">
        <v>8</v>
      </c>
      <c r="B14" s="192"/>
      <c r="C14" s="192"/>
      <c r="D14" s="101" t="s">
        <v>59</v>
      </c>
      <c r="E14" s="194"/>
      <c r="F14" s="194"/>
    </row>
    <row r="15" spans="1:6" x14ac:dyDescent="0.3">
      <c r="A15" s="96" t="s">
        <v>9</v>
      </c>
      <c r="B15" s="192"/>
      <c r="C15" s="192"/>
      <c r="D15" s="101" t="s">
        <v>60</v>
      </c>
      <c r="E15" s="194"/>
      <c r="F15" s="194"/>
    </row>
    <row r="16" spans="1:6" ht="14.25" customHeight="1" x14ac:dyDescent="0.3">
      <c r="A16" s="96" t="s">
        <v>10</v>
      </c>
      <c r="B16" s="192"/>
      <c r="C16" s="192"/>
      <c r="D16" s="101" t="s">
        <v>61</v>
      </c>
      <c r="E16" s="194">
        <v>60337.87</v>
      </c>
      <c r="F16" s="194">
        <v>49543.63</v>
      </c>
    </row>
    <row r="17" spans="1:6" ht="14.25" customHeight="1" x14ac:dyDescent="0.3">
      <c r="A17" s="95" t="s">
        <v>11</v>
      </c>
      <c r="B17" s="192">
        <v>601481.15999999992</v>
      </c>
      <c r="C17" s="192">
        <v>251927.87</v>
      </c>
      <c r="D17" s="101" t="s">
        <v>62</v>
      </c>
      <c r="E17" s="194"/>
      <c r="F17" s="194"/>
    </row>
    <row r="18" spans="1:6" ht="14.25" customHeight="1" x14ac:dyDescent="0.3">
      <c r="A18" s="97" t="s">
        <v>12</v>
      </c>
      <c r="B18" s="192"/>
      <c r="C18" s="192"/>
      <c r="D18" s="101" t="s">
        <v>63</v>
      </c>
      <c r="E18" s="194">
        <v>63249.96</v>
      </c>
      <c r="F18" s="194">
        <v>63049.96</v>
      </c>
    </row>
    <row r="19" spans="1:6" ht="14.25" customHeight="1" x14ac:dyDescent="0.3">
      <c r="A19" s="97" t="s">
        <v>13</v>
      </c>
      <c r="B19" s="192">
        <v>227588.31</v>
      </c>
      <c r="C19" s="192">
        <v>218823.24</v>
      </c>
      <c r="D19" s="100" t="s">
        <v>64</v>
      </c>
      <c r="E19" s="194">
        <v>0</v>
      </c>
      <c r="F19" s="194">
        <v>0</v>
      </c>
    </row>
    <row r="20" spans="1:6" ht="14.25" customHeight="1" x14ac:dyDescent="0.3">
      <c r="A20" s="97" t="s">
        <v>14</v>
      </c>
      <c r="B20" s="192">
        <v>78892.899999999994</v>
      </c>
      <c r="C20" s="192">
        <v>33104.68</v>
      </c>
      <c r="D20" s="101" t="s">
        <v>65</v>
      </c>
      <c r="E20" s="194">
        <v>0</v>
      </c>
      <c r="F20" s="194">
        <v>0</v>
      </c>
    </row>
    <row r="21" spans="1:6" x14ac:dyDescent="0.3">
      <c r="A21" s="97" t="s">
        <v>15</v>
      </c>
      <c r="B21" s="192"/>
      <c r="C21" s="192"/>
      <c r="D21" s="101" t="s">
        <v>66</v>
      </c>
      <c r="E21" s="194">
        <v>0</v>
      </c>
      <c r="F21" s="194">
        <v>0</v>
      </c>
    </row>
    <row r="22" spans="1:6" x14ac:dyDescent="0.3">
      <c r="A22" s="97" t="s">
        <v>16</v>
      </c>
      <c r="B22" s="192">
        <v>20000</v>
      </c>
      <c r="C22" s="192">
        <v>0</v>
      </c>
      <c r="D22" s="101" t="s">
        <v>67</v>
      </c>
      <c r="E22" s="194">
        <v>0</v>
      </c>
      <c r="F22" s="194">
        <v>0</v>
      </c>
    </row>
    <row r="23" spans="1:6" x14ac:dyDescent="0.3">
      <c r="A23" s="97" t="s">
        <v>17</v>
      </c>
      <c r="B23" s="192"/>
      <c r="C23" s="192"/>
      <c r="D23" s="100" t="s">
        <v>68</v>
      </c>
      <c r="E23" s="194">
        <v>0</v>
      </c>
      <c r="F23" s="194">
        <v>0</v>
      </c>
    </row>
    <row r="24" spans="1:6" x14ac:dyDescent="0.3">
      <c r="A24" s="97" t="s">
        <v>18</v>
      </c>
      <c r="B24" s="192">
        <v>274999.95</v>
      </c>
      <c r="C24" s="192">
        <v>-0.05</v>
      </c>
      <c r="D24" s="101" t="s">
        <v>69</v>
      </c>
      <c r="E24" s="194">
        <v>0</v>
      </c>
      <c r="F24" s="194">
        <v>0</v>
      </c>
    </row>
    <row r="25" spans="1:6" x14ac:dyDescent="0.3">
      <c r="A25" s="95" t="s">
        <v>19</v>
      </c>
      <c r="B25" s="192">
        <v>0</v>
      </c>
      <c r="C25" s="192">
        <v>0</v>
      </c>
      <c r="D25" s="101" t="s">
        <v>70</v>
      </c>
      <c r="E25" s="194">
        <v>0</v>
      </c>
      <c r="F25" s="194">
        <v>0</v>
      </c>
    </row>
    <row r="26" spans="1:6" x14ac:dyDescent="0.3">
      <c r="A26" s="97" t="s">
        <v>20</v>
      </c>
      <c r="B26" s="192"/>
      <c r="C26" s="192"/>
      <c r="D26" s="100" t="s">
        <v>71</v>
      </c>
      <c r="E26" s="194">
        <v>0</v>
      </c>
      <c r="F26" s="194">
        <v>0</v>
      </c>
    </row>
    <row r="27" spans="1:6" x14ac:dyDescent="0.3">
      <c r="A27" s="97" t="s">
        <v>21</v>
      </c>
      <c r="B27" s="192"/>
      <c r="C27" s="192"/>
      <c r="D27" s="100" t="s">
        <v>72</v>
      </c>
      <c r="E27" s="194">
        <v>0</v>
      </c>
      <c r="F27" s="194">
        <v>0</v>
      </c>
    </row>
    <row r="28" spans="1:6" x14ac:dyDescent="0.3">
      <c r="A28" s="97" t="s">
        <v>22</v>
      </c>
      <c r="B28" s="192"/>
      <c r="C28" s="192"/>
      <c r="D28" s="101" t="s">
        <v>73</v>
      </c>
      <c r="E28" s="194">
        <v>0</v>
      </c>
      <c r="F28" s="194">
        <v>0</v>
      </c>
    </row>
    <row r="29" spans="1:6" x14ac:dyDescent="0.3">
      <c r="A29" s="97" t="s">
        <v>23</v>
      </c>
      <c r="B29" s="192"/>
      <c r="C29" s="192"/>
      <c r="D29" s="101" t="s">
        <v>74</v>
      </c>
      <c r="E29" s="194">
        <v>0</v>
      </c>
      <c r="F29" s="194">
        <v>0</v>
      </c>
    </row>
    <row r="30" spans="1:6" ht="14.25" customHeight="1" x14ac:dyDescent="0.3">
      <c r="A30" s="97" t="s">
        <v>24</v>
      </c>
      <c r="B30" s="192"/>
      <c r="C30" s="192"/>
      <c r="D30" s="101" t="s">
        <v>75</v>
      </c>
      <c r="E30" s="194">
        <v>0</v>
      </c>
      <c r="F30" s="194">
        <v>0</v>
      </c>
    </row>
    <row r="31" spans="1:6" x14ac:dyDescent="0.3">
      <c r="A31" s="95" t="s">
        <v>25</v>
      </c>
      <c r="B31" s="192">
        <v>0</v>
      </c>
      <c r="C31" s="192">
        <v>0</v>
      </c>
      <c r="D31" s="100" t="s">
        <v>76</v>
      </c>
      <c r="E31" s="194">
        <v>0</v>
      </c>
      <c r="F31" s="194">
        <v>0</v>
      </c>
    </row>
    <row r="32" spans="1:6" x14ac:dyDescent="0.3">
      <c r="A32" s="97" t="s">
        <v>26</v>
      </c>
      <c r="B32" s="192">
        <v>0</v>
      </c>
      <c r="C32" s="192">
        <v>0</v>
      </c>
      <c r="D32" s="101" t="s">
        <v>77</v>
      </c>
      <c r="E32" s="60"/>
      <c r="F32" s="60"/>
    </row>
    <row r="33" spans="1:6" x14ac:dyDescent="0.3">
      <c r="A33" s="97" t="s">
        <v>27</v>
      </c>
      <c r="B33" s="192"/>
      <c r="C33" s="192"/>
      <c r="D33" s="101" t="s">
        <v>78</v>
      </c>
      <c r="E33" s="60"/>
      <c r="F33" s="60"/>
    </row>
    <row r="34" spans="1:6" x14ac:dyDescent="0.3">
      <c r="A34" s="97" t="s">
        <v>28</v>
      </c>
      <c r="B34" s="192"/>
      <c r="C34" s="192"/>
      <c r="D34" s="101" t="s">
        <v>79</v>
      </c>
      <c r="E34" s="60"/>
      <c r="F34" s="60"/>
    </row>
    <row r="35" spans="1:6" x14ac:dyDescent="0.3">
      <c r="A35" s="97" t="s">
        <v>29</v>
      </c>
      <c r="B35" s="192"/>
      <c r="C35" s="192"/>
      <c r="D35" s="101" t="s">
        <v>80</v>
      </c>
      <c r="E35" s="60"/>
      <c r="F35" s="60"/>
    </row>
    <row r="36" spans="1:6" x14ac:dyDescent="0.3">
      <c r="A36" s="97" t="s">
        <v>30</v>
      </c>
      <c r="B36" s="192"/>
      <c r="C36" s="192"/>
      <c r="D36" s="101" t="s">
        <v>81</v>
      </c>
      <c r="E36" s="60"/>
      <c r="F36" s="60"/>
    </row>
    <row r="37" spans="1:6" x14ac:dyDescent="0.3">
      <c r="A37" s="95" t="s">
        <v>31</v>
      </c>
      <c r="B37" s="192">
        <v>0</v>
      </c>
      <c r="C37" s="192">
        <v>0</v>
      </c>
      <c r="D37" s="101" t="s">
        <v>82</v>
      </c>
      <c r="E37" s="60"/>
      <c r="F37" s="60"/>
    </row>
    <row r="38" spans="1:6" x14ac:dyDescent="0.3">
      <c r="A38" s="95" t="s">
        <v>119</v>
      </c>
      <c r="B38" s="192">
        <v>0</v>
      </c>
      <c r="C38" s="192">
        <v>0</v>
      </c>
      <c r="D38" s="100" t="s">
        <v>83</v>
      </c>
      <c r="E38" s="60"/>
      <c r="F38" s="60"/>
    </row>
    <row r="39" spans="1:6" x14ac:dyDescent="0.3">
      <c r="A39" s="97" t="s">
        <v>32</v>
      </c>
      <c r="B39" s="192">
        <v>0</v>
      </c>
      <c r="C39" s="192">
        <v>0</v>
      </c>
      <c r="D39" s="101" t="s">
        <v>84</v>
      </c>
      <c r="E39" s="60"/>
      <c r="F39" s="60"/>
    </row>
    <row r="40" spans="1:6" x14ac:dyDescent="0.3">
      <c r="A40" s="97" t="s">
        <v>33</v>
      </c>
      <c r="B40" s="192">
        <v>0</v>
      </c>
      <c r="C40" s="192">
        <v>0</v>
      </c>
      <c r="D40" s="101" t="s">
        <v>85</v>
      </c>
      <c r="E40" s="60"/>
      <c r="F40" s="60"/>
    </row>
    <row r="41" spans="1:6" x14ac:dyDescent="0.3">
      <c r="A41" s="95" t="s">
        <v>34</v>
      </c>
      <c r="B41" s="192">
        <v>0</v>
      </c>
      <c r="C41" s="192">
        <v>0</v>
      </c>
      <c r="D41" s="101" t="s">
        <v>86</v>
      </c>
      <c r="E41" s="60"/>
      <c r="F41" s="60"/>
    </row>
    <row r="42" spans="1:6" x14ac:dyDescent="0.3">
      <c r="A42" s="97" t="s">
        <v>35</v>
      </c>
      <c r="B42" s="60"/>
      <c r="C42" s="60"/>
      <c r="D42" s="100" t="s">
        <v>87</v>
      </c>
      <c r="E42" s="60"/>
      <c r="F42" s="60"/>
    </row>
    <row r="43" spans="1:6" x14ac:dyDescent="0.3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3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3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</f>
        <v>934320.05999999994</v>
      </c>
      <c r="C47" s="61">
        <f>C9+C17+C25+C31+C38+C41</f>
        <v>956813.04</v>
      </c>
      <c r="D47" s="99" t="s">
        <v>91</v>
      </c>
      <c r="E47" s="61">
        <f>E9+E19+E23+E26+E27+E31+E38+E42</f>
        <v>123333.83</v>
      </c>
      <c r="F47" s="61">
        <f>F9+F19+F23+F26+F27+F31+F38+F42</f>
        <v>201331.63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193">
        <v>0</v>
      </c>
      <c r="C50" s="193">
        <v>0</v>
      </c>
      <c r="D50" s="100" t="s">
        <v>93</v>
      </c>
      <c r="E50" s="60"/>
      <c r="F50" s="60"/>
    </row>
    <row r="51" spans="1:6" x14ac:dyDescent="0.3">
      <c r="A51" s="95" t="s">
        <v>42</v>
      </c>
      <c r="B51" s="193">
        <v>0</v>
      </c>
      <c r="C51" s="193">
        <v>0</v>
      </c>
      <c r="D51" s="100" t="s">
        <v>94</v>
      </c>
      <c r="E51" s="60"/>
      <c r="F51" s="60"/>
    </row>
    <row r="52" spans="1:6" x14ac:dyDescent="0.3">
      <c r="A52" s="95" t="s">
        <v>43</v>
      </c>
      <c r="B52" s="193">
        <v>0</v>
      </c>
      <c r="C52" s="193">
        <v>0</v>
      </c>
      <c r="D52" s="100" t="s">
        <v>95</v>
      </c>
      <c r="E52" s="60"/>
      <c r="F52" s="60"/>
    </row>
    <row r="53" spans="1:6" x14ac:dyDescent="0.3">
      <c r="A53" s="95" t="s">
        <v>44</v>
      </c>
      <c r="B53" s="193">
        <v>594331.61</v>
      </c>
      <c r="C53" s="193">
        <v>594331.61</v>
      </c>
      <c r="D53" s="100" t="s">
        <v>96</v>
      </c>
      <c r="E53" s="60"/>
      <c r="F53" s="60"/>
    </row>
    <row r="54" spans="1:6" x14ac:dyDescent="0.3">
      <c r="A54" s="95" t="s">
        <v>45</v>
      </c>
      <c r="B54" s="193">
        <v>3800.98</v>
      </c>
      <c r="C54" s="193">
        <v>2320</v>
      </c>
      <c r="D54" s="100" t="s">
        <v>97</v>
      </c>
      <c r="E54" s="60"/>
      <c r="F54" s="60"/>
    </row>
    <row r="55" spans="1:6" x14ac:dyDescent="0.3">
      <c r="A55" s="95" t="s">
        <v>46</v>
      </c>
      <c r="B55" s="193">
        <v>-272476.18</v>
      </c>
      <c r="C55" s="193">
        <v>-272476.18</v>
      </c>
      <c r="D55" s="37" t="s">
        <v>98</v>
      </c>
      <c r="E55" s="196">
        <v>240743.33</v>
      </c>
      <c r="F55" s="196">
        <v>191771.37</v>
      </c>
    </row>
    <row r="56" spans="1:6" x14ac:dyDescent="0.3">
      <c r="A56" s="95" t="s">
        <v>47</v>
      </c>
      <c r="B56" s="193">
        <v>0</v>
      </c>
      <c r="C56" s="193">
        <v>0</v>
      </c>
      <c r="D56" s="54"/>
      <c r="E56" s="54"/>
      <c r="F56" s="54"/>
    </row>
    <row r="57" spans="1:6" x14ac:dyDescent="0.3">
      <c r="A57" s="95" t="s">
        <v>48</v>
      </c>
      <c r="B57" s="193">
        <v>0</v>
      </c>
      <c r="C57" s="193">
        <v>0</v>
      </c>
      <c r="D57" s="99" t="s">
        <v>99</v>
      </c>
      <c r="E57" s="61">
        <f>SUM(E50:E55)</f>
        <v>240743.33</v>
      </c>
      <c r="F57" s="61">
        <f>SUM(F50:F55)</f>
        <v>191771.37</v>
      </c>
    </row>
    <row r="58" spans="1:6" x14ac:dyDescent="0.3">
      <c r="A58" s="95" t="s">
        <v>49</v>
      </c>
      <c r="B58" s="193">
        <v>0</v>
      </c>
      <c r="C58" s="193">
        <v>0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364077.16</v>
      </c>
      <c r="F59" s="61">
        <f>F47+F57</f>
        <v>393103</v>
      </c>
    </row>
    <row r="60" spans="1:6" x14ac:dyDescent="0.3">
      <c r="A60" s="55" t="s">
        <v>50</v>
      </c>
      <c r="B60" s="61">
        <f>SUM(B50:B58)</f>
        <v>325656.40999999997</v>
      </c>
      <c r="C60" s="61">
        <f>SUM(C50:C58)</f>
        <v>324175.43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1259976.47</v>
      </c>
      <c r="C62" s="61">
        <f>SUM(C47+C60)</f>
        <v>1280988.47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/>
      <c r="F63" s="77"/>
    </row>
    <row r="64" spans="1:6" x14ac:dyDescent="0.3">
      <c r="A64" s="54"/>
      <c r="B64" s="54"/>
      <c r="C64" s="54"/>
      <c r="D64" s="103" t="s">
        <v>103</v>
      </c>
      <c r="E64" s="77"/>
      <c r="F64" s="77"/>
    </row>
    <row r="65" spans="1:6" x14ac:dyDescent="0.3">
      <c r="A65" s="54"/>
      <c r="B65" s="54"/>
      <c r="C65" s="54"/>
      <c r="D65" s="41" t="s">
        <v>104</v>
      </c>
      <c r="E65" s="77"/>
      <c r="F65" s="77"/>
    </row>
    <row r="66" spans="1:6" x14ac:dyDescent="0.3">
      <c r="A66" s="54"/>
      <c r="B66" s="54"/>
      <c r="C66" s="54"/>
      <c r="D66" s="103" t="s">
        <v>105</v>
      </c>
      <c r="E66" s="77"/>
      <c r="F66" s="77"/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195">
        <v>2853326.62</v>
      </c>
      <c r="F68" s="195">
        <v>742844.67999999993</v>
      </c>
    </row>
    <row r="69" spans="1:6" x14ac:dyDescent="0.3">
      <c r="A69" s="12"/>
      <c r="B69" s="54"/>
      <c r="C69" s="54"/>
      <c r="D69" s="103" t="s">
        <v>107</v>
      </c>
      <c r="E69" s="195">
        <v>11085.31</v>
      </c>
      <c r="F69" s="195">
        <v>-1121227.78</v>
      </c>
    </row>
    <row r="70" spans="1:6" x14ac:dyDescent="0.3">
      <c r="A70" s="12"/>
      <c r="B70" s="54"/>
      <c r="C70" s="54"/>
      <c r="D70" s="103" t="s">
        <v>108</v>
      </c>
      <c r="E70" s="195">
        <v>2842241.31</v>
      </c>
      <c r="F70" s="195">
        <v>1864072.46</v>
      </c>
    </row>
    <row r="71" spans="1:6" x14ac:dyDescent="0.3">
      <c r="A71" s="12"/>
      <c r="B71" s="54"/>
      <c r="C71" s="54"/>
      <c r="D71" s="103" t="s">
        <v>109</v>
      </c>
      <c r="E71" s="77"/>
      <c r="F71" s="77"/>
    </row>
    <row r="72" spans="1:6" x14ac:dyDescent="0.3">
      <c r="A72" s="12"/>
      <c r="B72" s="54"/>
      <c r="C72" s="54"/>
      <c r="D72" s="103" t="s">
        <v>110</v>
      </c>
      <c r="E72" s="77"/>
      <c r="F72" s="77"/>
    </row>
    <row r="73" spans="1:6" x14ac:dyDescent="0.3">
      <c r="A73" s="12"/>
      <c r="B73" s="54"/>
      <c r="C73" s="54"/>
      <c r="D73" s="103" t="s">
        <v>111</v>
      </c>
      <c r="E73" s="77"/>
      <c r="F73" s="77"/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/>
      <c r="F75" s="77"/>
    </row>
    <row r="76" spans="1:6" x14ac:dyDescent="0.3">
      <c r="A76" s="12"/>
      <c r="B76" s="54"/>
      <c r="C76" s="54"/>
      <c r="D76" s="100" t="s">
        <v>113</v>
      </c>
      <c r="E76" s="60"/>
      <c r="F76" s="60"/>
    </row>
    <row r="77" spans="1:6" x14ac:dyDescent="0.3">
      <c r="A77" s="12"/>
      <c r="B77" s="54"/>
      <c r="C77" s="54"/>
      <c r="D77" s="100" t="s">
        <v>114</v>
      </c>
      <c r="E77" s="60"/>
      <c r="F77" s="60"/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2853326.62</v>
      </c>
      <c r="F79" s="61">
        <f>F63+F68+F75</f>
        <v>742844.67999999993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3217403.7800000003</v>
      </c>
      <c r="F81" s="61">
        <f>F59+F79</f>
        <v>1135947.68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332838.90000000002</v>
      </c>
      <c r="Q4" s="18">
        <f>'Formato 1'!C9</f>
        <v>704885.17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332838.90000000002</v>
      </c>
      <c r="Q6" s="18">
        <f>'Formato 1'!C11</f>
        <v>704885.17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601481.15999999992</v>
      </c>
      <c r="Q12" s="18">
        <f>'Formato 1'!C17</f>
        <v>251927.87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227588.31</v>
      </c>
      <c r="Q14" s="18">
        <f>'Formato 1'!C19</f>
        <v>218823.24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78892.899999999994</v>
      </c>
      <c r="Q15" s="18">
        <f>'Formato 1'!C20</f>
        <v>33104.68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20000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274999.95</v>
      </c>
      <c r="Q19" s="18">
        <f>'Formato 1'!C24</f>
        <v>-0.05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934320.05999999994</v>
      </c>
      <c r="Q42" s="18">
        <f>'Formato 1'!C47</f>
        <v>956813.04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594331.61</v>
      </c>
      <c r="Q47">
        <f>'Formato 1'!C53</f>
        <v>594331.61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3800.98</v>
      </c>
      <c r="Q48">
        <f>'Formato 1'!C54</f>
        <v>2320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-272476.18</v>
      </c>
      <c r="Q49">
        <f>'Formato 1'!C55</f>
        <v>-272476.18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325656.40999999997</v>
      </c>
      <c r="Q53">
        <f>'Formato 1'!C60</f>
        <v>324175.43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1259976.47</v>
      </c>
      <c r="Q54">
        <f>'Formato 1'!C62</f>
        <v>1280988.47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123333.83</v>
      </c>
      <c r="Q57">
        <f>'Formato 1'!F9</f>
        <v>201331.63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57296.959999999999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-254</v>
      </c>
      <c r="Q59">
        <f>'Formato 1'!F11</f>
        <v>31441.08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60337.87</v>
      </c>
      <c r="Q64">
        <f>'Formato 1'!F16</f>
        <v>49543.63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63249.96</v>
      </c>
      <c r="Q66">
        <f>'Formato 1'!F18</f>
        <v>63049.96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123333.83</v>
      </c>
      <c r="Q95">
        <f>'Formato 1'!F47</f>
        <v>201331.63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240743.33</v>
      </c>
      <c r="Q102">
        <f>'Formato 1'!F55</f>
        <v>191771.37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240743.33</v>
      </c>
      <c r="Q103">
        <f>'Formato 1'!F57</f>
        <v>191771.37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364077.16</v>
      </c>
      <c r="Q104">
        <f>'Formato 1'!F59</f>
        <v>393103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2853326.62</v>
      </c>
      <c r="Q110">
        <f>'Formato 1'!F68</f>
        <v>742844.67999999993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11085.31</v>
      </c>
      <c r="Q111">
        <f>'Formato 1'!F69</f>
        <v>-1121227.78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2842241.31</v>
      </c>
      <c r="Q112">
        <f>'Formato 1'!F70</f>
        <v>1864072.46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2853326.62</v>
      </c>
      <c r="Q119">
        <f>'Formato 1'!F79</f>
        <v>742844.67999999993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3217403.7800000003</v>
      </c>
      <c r="Q120">
        <f>'Formato 1'!F81</f>
        <v>1135947.68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42" sqref="B42:F44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3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3.2" x14ac:dyDescent="0.3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6</v>
      </c>
    </row>
    <row r="9" spans="1:9" ht="14.25" x14ac:dyDescent="0.45">
      <c r="A9" s="107" t="s">
        <v>128</v>
      </c>
      <c r="B9" s="60"/>
      <c r="C9" s="60"/>
      <c r="D9" s="60"/>
      <c r="E9" s="60"/>
      <c r="F9" s="60"/>
      <c r="G9" s="60"/>
      <c r="H9" s="60">
        <f t="shared" ref="C9:H9" si="1">SUM(H10:H12)</f>
        <v>3</v>
      </c>
    </row>
    <row r="10" spans="1:9" x14ac:dyDescent="0.3">
      <c r="A10" s="108" t="s">
        <v>129</v>
      </c>
      <c r="B10" s="60"/>
      <c r="C10" s="60"/>
      <c r="D10" s="60"/>
      <c r="E10" s="60"/>
      <c r="F10" s="60"/>
      <c r="G10" s="60"/>
      <c r="H10" s="60">
        <v>1</v>
      </c>
    </row>
    <row r="11" spans="1:9" x14ac:dyDescent="0.3">
      <c r="A11" s="108" t="s">
        <v>130</v>
      </c>
      <c r="B11" s="60"/>
      <c r="C11" s="60"/>
      <c r="D11" s="60"/>
      <c r="E11" s="60"/>
      <c r="F11" s="60"/>
      <c r="G11" s="60"/>
      <c r="H11" s="60">
        <v>1</v>
      </c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>
        <v>1</v>
      </c>
    </row>
    <row r="13" spans="1:9" ht="14.25" x14ac:dyDescent="0.45">
      <c r="A13" s="107" t="s">
        <v>132</v>
      </c>
      <c r="B13" s="60"/>
      <c r="C13" s="60"/>
      <c r="D13" s="60"/>
      <c r="E13" s="60"/>
      <c r="F13" s="60"/>
      <c r="G13" s="60"/>
      <c r="H13" s="60">
        <f t="shared" ref="C13:H13" si="2">SUM(H14:H16)</f>
        <v>3</v>
      </c>
    </row>
    <row r="14" spans="1:9" x14ac:dyDescent="0.3">
      <c r="A14" s="108" t="s">
        <v>133</v>
      </c>
      <c r="B14" s="60"/>
      <c r="C14" s="60"/>
      <c r="D14" s="60"/>
      <c r="E14" s="60"/>
      <c r="F14" s="60"/>
      <c r="G14" s="60"/>
      <c r="H14" s="60">
        <v>1</v>
      </c>
    </row>
    <row r="15" spans="1:9" x14ac:dyDescent="0.3">
      <c r="A15" s="108" t="s">
        <v>134</v>
      </c>
      <c r="B15" s="60"/>
      <c r="C15" s="60"/>
      <c r="D15" s="60"/>
      <c r="E15" s="60"/>
      <c r="F15" s="60"/>
      <c r="G15" s="60"/>
      <c r="H15" s="60">
        <v>1</v>
      </c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>
        <v>1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6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3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>
        <v>1</v>
      </c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>
        <v>1</v>
      </c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>
        <v>1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3</v>
      </c>
    </row>
    <row r="28" spans="1:8" s="24" customFormat="1" x14ac:dyDescent="0.3">
      <c r="A28" s="109" t="s">
        <v>445</v>
      </c>
      <c r="B28" s="60"/>
      <c r="C28" s="60"/>
      <c r="D28" s="60"/>
      <c r="E28" s="60"/>
      <c r="F28" s="60"/>
      <c r="G28" s="60"/>
      <c r="H28" s="60">
        <v>1</v>
      </c>
    </row>
    <row r="29" spans="1:8" s="24" customFormat="1" x14ac:dyDescent="0.3">
      <c r="A29" s="109" t="s">
        <v>446</v>
      </c>
      <c r="B29" s="60"/>
      <c r="C29" s="60"/>
      <c r="D29" s="60"/>
      <c r="E29" s="60"/>
      <c r="F29" s="60"/>
      <c r="G29" s="60"/>
      <c r="H29" s="60">
        <v>1</v>
      </c>
    </row>
    <row r="30" spans="1:8" s="24" customFormat="1" x14ac:dyDescent="0.3">
      <c r="A30" s="109" t="s">
        <v>447</v>
      </c>
      <c r="B30" s="60"/>
      <c r="C30" s="60"/>
      <c r="D30" s="60"/>
      <c r="E30" s="60"/>
      <c r="F30" s="60"/>
      <c r="G30" s="60"/>
      <c r="H30" s="60">
        <v>1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3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3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3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3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3">
      <c r="A37" s="166"/>
      <c r="B37" s="166"/>
      <c r="C37" s="166"/>
      <c r="D37" s="166"/>
      <c r="E37" s="166"/>
      <c r="F37" s="166"/>
      <c r="G37" s="166"/>
      <c r="H37" s="166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/>
      <c r="C42" s="60"/>
      <c r="D42" s="60"/>
      <c r="E42" s="60"/>
      <c r="F42" s="60"/>
    </row>
    <row r="43" spans="1:8" s="24" customFormat="1" x14ac:dyDescent="0.3">
      <c r="A43" s="109" t="s">
        <v>449</v>
      </c>
      <c r="B43" s="60"/>
      <c r="C43" s="60"/>
      <c r="D43" s="60"/>
      <c r="E43" s="60"/>
      <c r="F43" s="60"/>
    </row>
    <row r="44" spans="1:8" s="24" customFormat="1" x14ac:dyDescent="0.3">
      <c r="A44" s="109" t="s">
        <v>450</v>
      </c>
      <c r="B44" s="60"/>
      <c r="C44" s="60"/>
      <c r="D44" s="60"/>
      <c r="E44" s="60"/>
      <c r="F44" s="60"/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3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1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3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1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3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3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8" sqref="B8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SANTA CATARINA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3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2019-04-27T16:12:07Z</dcterms:modified>
</cp:coreProperties>
</file>