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8" i="1" l="1"/>
  <c r="G92" i="1"/>
  <c r="G91" i="1"/>
  <c r="G86" i="1"/>
  <c r="G80" i="1"/>
  <c r="G79" i="1"/>
  <c r="G74" i="1"/>
  <c r="G73" i="1"/>
  <c r="G67" i="1"/>
  <c r="G62" i="1"/>
  <c r="G50" i="1"/>
  <c r="G37" i="1"/>
  <c r="G32" i="1"/>
  <c r="G31" i="1"/>
  <c r="G26" i="1"/>
  <c r="G19" i="1"/>
  <c r="G14" i="1"/>
  <c r="G8" i="1"/>
  <c r="F100" i="1"/>
  <c r="G100" i="1" s="1"/>
  <c r="F99" i="1"/>
  <c r="G99" i="1" s="1"/>
  <c r="F98" i="1"/>
  <c r="F96" i="1"/>
  <c r="G96" i="1" s="1"/>
  <c r="F95" i="1"/>
  <c r="G95" i="1" s="1"/>
  <c r="F94" i="1"/>
  <c r="G94" i="1" s="1"/>
  <c r="F93" i="1"/>
  <c r="G93" i="1" s="1"/>
  <c r="F92" i="1"/>
  <c r="F90" i="1"/>
  <c r="G90" i="1" s="1"/>
  <c r="F89" i="1"/>
  <c r="G89" i="1" s="1"/>
  <c r="F88" i="1"/>
  <c r="G88" i="1" s="1"/>
  <c r="F87" i="1"/>
  <c r="G87" i="1" s="1"/>
  <c r="F86" i="1"/>
  <c r="F85" i="1"/>
  <c r="G85" i="1" s="1"/>
  <c r="F83" i="1"/>
  <c r="G83" i="1" s="1"/>
  <c r="F82" i="1"/>
  <c r="G82" i="1" s="1"/>
  <c r="F81" i="1"/>
  <c r="G81" i="1" s="1"/>
  <c r="F80" i="1"/>
  <c r="F79" i="1"/>
  <c r="F77" i="1"/>
  <c r="G77" i="1" s="1"/>
  <c r="F76" i="1"/>
  <c r="G76" i="1" s="1"/>
  <c r="F75" i="1"/>
  <c r="G75" i="1" s="1"/>
  <c r="F74" i="1"/>
  <c r="F73" i="1"/>
  <c r="F71" i="1"/>
  <c r="G71" i="1" s="1"/>
  <c r="F70" i="1"/>
  <c r="G70" i="1" s="1"/>
  <c r="F69" i="1"/>
  <c r="G69" i="1" s="1"/>
  <c r="F68" i="1"/>
  <c r="G68" i="1" s="1"/>
  <c r="F67" i="1"/>
  <c r="F66" i="1"/>
  <c r="G66" i="1" s="1"/>
  <c r="F65" i="1"/>
  <c r="G65" i="1" s="1"/>
  <c r="F64" i="1"/>
  <c r="G64" i="1" s="1"/>
  <c r="F62" i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F48" i="1"/>
  <c r="G48" i="1" s="1"/>
  <c r="F47" i="1"/>
  <c r="G47" i="1" s="1"/>
  <c r="F46" i="1"/>
  <c r="G46" i="1" s="1"/>
  <c r="F45" i="1"/>
  <c r="G45" i="1" s="1"/>
  <c r="F42" i="1"/>
  <c r="G42" i="1" s="1"/>
  <c r="F41" i="1"/>
  <c r="G41" i="1" s="1"/>
  <c r="F40" i="1"/>
  <c r="G40" i="1" s="1"/>
  <c r="F39" i="1"/>
  <c r="G39" i="1" s="1"/>
  <c r="F37" i="1"/>
  <c r="F36" i="1"/>
  <c r="G36" i="1" s="1"/>
  <c r="F34" i="1"/>
  <c r="G34" i="1" s="1"/>
  <c r="F33" i="1"/>
  <c r="G33" i="1" s="1"/>
  <c r="F32" i="1"/>
  <c r="F31" i="1"/>
  <c r="F30" i="1"/>
  <c r="G30" i="1" s="1"/>
  <c r="F29" i="1"/>
  <c r="G29" i="1" s="1"/>
  <c r="F28" i="1"/>
  <c r="G28" i="1" s="1"/>
  <c r="F27" i="1"/>
  <c r="G27" i="1" s="1"/>
  <c r="F26" i="1"/>
  <c r="F25" i="1"/>
  <c r="G25" i="1" s="1"/>
  <c r="F24" i="1"/>
  <c r="G24" i="1" s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G12" i="1" s="1"/>
  <c r="F11" i="1"/>
  <c r="G11" i="1" s="1"/>
  <c r="F10" i="1"/>
  <c r="G10" i="1" s="1"/>
  <c r="F9" i="1"/>
  <c r="G9" i="1" s="1"/>
  <c r="F8" i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F35" i="1" s="1"/>
  <c r="G35" i="1" s="1"/>
  <c r="D33" i="1"/>
  <c r="D27" i="1"/>
  <c r="D21" i="1"/>
  <c r="D13" i="1"/>
  <c r="D5" i="1"/>
  <c r="C97" i="1"/>
  <c r="F97" i="1" s="1"/>
  <c r="G97" i="1" s="1"/>
  <c r="C91" i="1"/>
  <c r="F91" i="1" s="1"/>
  <c r="C84" i="1"/>
  <c r="C78" i="1"/>
  <c r="C72" i="1"/>
  <c r="C63" i="1"/>
  <c r="C55" i="1"/>
  <c r="C49" i="1"/>
  <c r="C44" i="1"/>
  <c r="F44" i="1" s="1"/>
  <c r="G44" i="1" s="1"/>
  <c r="C38" i="1"/>
  <c r="F38" i="1" s="1"/>
  <c r="G38" i="1" s="1"/>
  <c r="C35" i="1"/>
  <c r="C33" i="1"/>
  <c r="C27" i="1"/>
  <c r="C21" i="1"/>
  <c r="C13" i="1"/>
  <c r="C5" i="1"/>
  <c r="F84" i="1" l="1"/>
  <c r="G84" i="1" s="1"/>
  <c r="F78" i="1"/>
  <c r="G78" i="1" s="1"/>
  <c r="F72" i="1"/>
  <c r="G72" i="1" s="1"/>
  <c r="F63" i="1"/>
  <c r="G63" i="1" s="1"/>
  <c r="E43" i="1"/>
  <c r="F49" i="1"/>
  <c r="G49" i="1" s="1"/>
  <c r="D43" i="1"/>
  <c r="F21" i="1"/>
  <c r="G21" i="1" s="1"/>
  <c r="F13" i="1"/>
  <c r="G13" i="1" s="1"/>
  <c r="F5" i="1"/>
  <c r="G5" i="1" s="1"/>
  <c r="C4" i="1"/>
  <c r="C43" i="1"/>
  <c r="E4" i="1"/>
  <c r="F55" i="1"/>
  <c r="G55" i="1" s="1"/>
  <c r="D4" i="1"/>
  <c r="E3" i="1" l="1"/>
  <c r="F43" i="1"/>
  <c r="G43" i="1" s="1"/>
  <c r="D3" i="1"/>
  <c r="C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<sst xmlns="http://schemas.openxmlformats.org/spreadsheetml/2006/main" count="127" uniqueCount="126">
  <si>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</si>
  <si>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</si>
  <si>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</si>
  <si>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</si>
  <si>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</si>
  <si>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</si>
  <si>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</si>
  <si>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</si>
  <si>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</si>
  <si>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</si>
  <si>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</si>
  <si>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</si>
  <si>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</si>
  <si>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</si>
  <si>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</si>
  <si>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</si>
  <si>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</si>
  <si>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</si>
  <si>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</si>
  <si>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</si>
  <si>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</si>
  <si>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</si>
  <si>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</si>
  <si>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</si>
  <si>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</si>
  <si>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</si>
  <si>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</si>
  <si>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</si>
  <si>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</si>
  <si>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</si>
  <si>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</si>
  <si>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</si>
  <si>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</si>
  <si>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</si>
  <si>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</si>
  <si>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</si>
  <si>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</si>
  <si>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</si>
  <si>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</si>
  <si>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</si>
  <si>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</si>
  <si>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</si>
  <si>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</si>
  <si>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</si>
  <si>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</si>
  <si>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</si>
  <si>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</si>
  <si>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</si>
  <si>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</si>
  <si>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</si>
  <si>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</si>
  <si>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</si>
  <si>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</si>
  <si>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</si>
  <si>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</si>
  <si>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</si>
  <si>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</si>
  <si>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</si>
  <si>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</si>
  <si>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</si>
  <si>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</si>
  <si>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</si>
  <si>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</si>
  <si>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</si>
  <si>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</si>
  <si>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</si>
  <si>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</si>
  <si>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</si>
  <si>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</si>
  <si>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</si>
  <si>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</si>
  <si>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</si>
  <si>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</si>
  <si>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</si>
  <si>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</si>
  <si>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</si>
  <si>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</si>
  <si>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</si>
  <si>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</si>
  <si>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</si>
  <si>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</si>
  <si>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</si>
  <si>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</si>
  <si>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</si>
  <si>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</si>
  <si>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</si>
  <si>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</si>
  <si>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</si>
  <si>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</si>
  <si>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</si>
  <si>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</si>
  <si>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</si>
  <si>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</si>
  <si>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</si>
  <si>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</si>
  <si>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</si>
  <si>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</si>
  <si>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</si>
  <si>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</si>
  <si>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</si>
  <si>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</si>
  <si>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</si>
  <si>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</si>
  <si>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</si>
  <si>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</si>
  <si>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</si>
  <si>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</si>
  <si>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</si>
  <si>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</si>
  <si>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</si>
  <si>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</si>
  <si>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</si>
  <si>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</si>
  <si>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</si>
  <si>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</si>
  <si>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</si>
  <si>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</si>
  <si>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</si>
  <si>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</si>
  <si>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</si>
  <si>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</si>
  <si>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Santa Catarina, Gto
DEL 1 DE ENERO AL AL 30 DE SEPTIEMBRE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</si>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</sst>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88" activePane="bottomLeft" state="frozen"/>
      <selection pane="bottomLeft" activeCell="G102" sqref="G102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8" t="s">
        <v>121</v>
      </c>
      <c r="B1" s="39"/>
      <c r="C1" s="39"/>
      <c r="D1" s="39"/>
      <c r="E1" s="39"/>
      <c r="F1" s="39"/>
      <c r="G1" s="40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243611274.06</v>
      </c>
      <c r="D3" s="3">
        <f>SUM(D4+D43)</f>
        <v>167375593.36000001</v>
      </c>
      <c r="E3" s="3">
        <f>SUM(E4+E43)</f>
        <v>155816457.99000001</v>
      </c>
      <c r="F3" s="3">
        <f>C3+D3-E3</f>
        <v>255170409.43000001</v>
      </c>
      <c r="G3" s="4">
        <f>F3-C3</f>
        <v>11559135.370000005</v>
      </c>
    </row>
    <row r="4" spans="1:7" x14ac:dyDescent="0.2">
      <c r="A4" s="5">
        <v>1100</v>
      </c>
      <c r="B4" s="6" t="s">
        <v>4</v>
      </c>
      <c r="C4" s="7">
        <f>SUM(C5+C13+C21+C27+C33+C35+C38)</f>
        <v>30165647</v>
      </c>
      <c r="D4" s="7">
        <f>SUM(D5+D13+D21+D27+D33+D35+D38)</f>
        <v>153152816.68000001</v>
      </c>
      <c r="E4" s="7">
        <f>SUM(E5+E13+E21+E27+E33+E35+E38)</f>
        <v>155797950.30000001</v>
      </c>
      <c r="F4" s="7">
        <f t="shared" ref="F4:F67" si="0">C4+D4-E4</f>
        <v>27520513.379999995</v>
      </c>
      <c r="G4" s="8">
        <f t="shared" ref="G4:G67" si="1">F4-C4</f>
        <v>-2645133.6200000048</v>
      </c>
    </row>
    <row r="5" spans="1:7" x14ac:dyDescent="0.2">
      <c r="A5" s="5">
        <v>1110</v>
      </c>
      <c r="B5" s="6" t="s">
        <v>5</v>
      </c>
      <c r="C5" s="7">
        <f>SUM(C6:C12)</f>
        <v>22323235.190000001</v>
      </c>
      <c r="D5" s="7">
        <f>SUM(D6:D12)</f>
        <v>120614121.74000001</v>
      </c>
      <c r="E5" s="7">
        <f>SUM(E6:E12)</f>
        <v>122725410.21000001</v>
      </c>
      <c r="F5" s="7">
        <f t="shared" si="0"/>
        <v>20211946.719999999</v>
      </c>
      <c r="G5" s="8">
        <f t="shared" si="1"/>
        <v>-2111288.4700000025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22051601.530000001</v>
      </c>
      <c r="D7" s="10">
        <v>118272129.65000001</v>
      </c>
      <c r="E7" s="10">
        <v>120201935.93000001</v>
      </c>
      <c r="F7" s="10">
        <f t="shared" si="0"/>
        <v>20121795.25</v>
      </c>
      <c r="G7" s="11">
        <f t="shared" si="1"/>
        <v>-1929806.2800000012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271633.65999999997</v>
      </c>
      <c r="D9" s="10">
        <v>2341992.09</v>
      </c>
      <c r="E9" s="10">
        <v>2523474.2799999998</v>
      </c>
      <c r="F9" s="10">
        <f t="shared" si="0"/>
        <v>90151.470000000205</v>
      </c>
      <c r="G9" s="11">
        <f t="shared" si="1"/>
        <v>-181482.18999999977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5442642.3200000003</v>
      </c>
      <c r="D13" s="7">
        <f>SUM(D14:D20)</f>
        <v>26344137.200000003</v>
      </c>
      <c r="E13" s="7">
        <f>SUM(E14:E20)</f>
        <v>26593631.219999999</v>
      </c>
      <c r="F13" s="7">
        <f t="shared" si="0"/>
        <v>5193148.3000000045</v>
      </c>
      <c r="G13" s="8">
        <f t="shared" si="1"/>
        <v>-249494.01999999583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1648698.39</v>
      </c>
      <c r="D15" s="10">
        <v>0</v>
      </c>
      <c r="E15" s="10">
        <v>0</v>
      </c>
      <c r="F15" s="10">
        <f t="shared" si="0"/>
        <v>1648698.39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469742.59</v>
      </c>
      <c r="D16" s="10">
        <v>1303255.33</v>
      </c>
      <c r="E16" s="10">
        <v>1636819.09</v>
      </c>
      <c r="F16" s="10">
        <f t="shared" si="0"/>
        <v>136178.83000000007</v>
      </c>
      <c r="G16" s="11">
        <f t="shared" si="1"/>
        <v>-333563.75999999995</v>
      </c>
    </row>
    <row r="17" spans="1:7" x14ac:dyDescent="0.2">
      <c r="A17" s="9">
        <v>1124</v>
      </c>
      <c r="B17" s="26" t="s">
        <v>16</v>
      </c>
      <c r="C17" s="10">
        <v>2017916.04</v>
      </c>
      <c r="D17" s="10">
        <v>0</v>
      </c>
      <c r="E17" s="10">
        <v>0</v>
      </c>
      <c r="F17" s="10">
        <f t="shared" si="0"/>
        <v>2017916.04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1306285.3</v>
      </c>
      <c r="D20" s="10">
        <v>25040881.870000001</v>
      </c>
      <c r="E20" s="10">
        <v>24956812.129999999</v>
      </c>
      <c r="F20" s="10">
        <f t="shared" si="0"/>
        <v>1390355.0400000028</v>
      </c>
      <c r="G20" s="11">
        <f t="shared" si="1"/>
        <v>84069.740000002785</v>
      </c>
    </row>
    <row r="21" spans="1:7" x14ac:dyDescent="0.2">
      <c r="A21" s="5">
        <v>1130</v>
      </c>
      <c r="B21" s="27" t="s">
        <v>19</v>
      </c>
      <c r="C21" s="7">
        <f>SUM(C22:C26)</f>
        <v>2399769.4899999998</v>
      </c>
      <c r="D21" s="7">
        <f>SUM(D22:D26)</f>
        <v>6194557.7400000002</v>
      </c>
      <c r="E21" s="7">
        <f>SUM(E22:E26)</f>
        <v>6478908.8699999992</v>
      </c>
      <c r="F21" s="7">
        <f t="shared" si="0"/>
        <v>2115418.3600000013</v>
      </c>
      <c r="G21" s="8">
        <f t="shared" si="1"/>
        <v>-284351.12999999849</v>
      </c>
    </row>
    <row r="22" spans="1:7" x14ac:dyDescent="0.2">
      <c r="A22" s="9">
        <v>1131</v>
      </c>
      <c r="B22" s="26" t="s">
        <v>20</v>
      </c>
      <c r="C22" s="10">
        <v>129041.18</v>
      </c>
      <c r="D22" s="10">
        <v>681309.98</v>
      </c>
      <c r="E22" s="10">
        <v>621105.98</v>
      </c>
      <c r="F22" s="10">
        <f t="shared" si="0"/>
        <v>189245.17999999993</v>
      </c>
      <c r="G22" s="11">
        <f t="shared" si="1"/>
        <v>60203.999999999942</v>
      </c>
    </row>
    <row r="23" spans="1:7" x14ac:dyDescent="0.2">
      <c r="A23" s="9">
        <v>1132</v>
      </c>
      <c r="B23" s="26" t="s">
        <v>21</v>
      </c>
      <c r="C23" s="10">
        <v>290.7</v>
      </c>
      <c r="D23" s="10">
        <v>0</v>
      </c>
      <c r="E23" s="10">
        <v>0</v>
      </c>
      <c r="F23" s="10">
        <f t="shared" si="0"/>
        <v>290.7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2270437.61</v>
      </c>
      <c r="D25" s="10">
        <v>5513247.7599999998</v>
      </c>
      <c r="E25" s="10">
        <v>5857802.8899999997</v>
      </c>
      <c r="F25" s="10">
        <f t="shared" si="0"/>
        <v>1925882.4799999995</v>
      </c>
      <c r="G25" s="11">
        <f t="shared" si="1"/>
        <v>-344555.13000000035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213445627.06</v>
      </c>
      <c r="D43" s="7">
        <f>SUM(D44+D49+D55+D63+D72+D78+D84+D91+D97)</f>
        <v>14222776.68</v>
      </c>
      <c r="E43" s="7">
        <f>SUM(E44+E49+E55+E63+E72+E78+E84+E91+E97)</f>
        <v>18507.690000000002</v>
      </c>
      <c r="F43" s="7">
        <f t="shared" si="0"/>
        <v>227649896.05000001</v>
      </c>
      <c r="G43" s="8">
        <f t="shared" si="1"/>
        <v>14204268.99000001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266393.95</v>
      </c>
      <c r="D49" s="14">
        <f>SUM(D50:D54)</f>
        <v>0</v>
      </c>
      <c r="E49" s="14">
        <f>SUM(E50:E54)</f>
        <v>0</v>
      </c>
      <c r="F49" s="14">
        <f t="shared" si="0"/>
        <v>266393.95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266393.95</v>
      </c>
      <c r="D51" s="10">
        <v>0</v>
      </c>
      <c r="E51" s="10">
        <v>0</v>
      </c>
      <c r="F51" s="10">
        <f t="shared" si="0"/>
        <v>266393.95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206848333.99000001</v>
      </c>
      <c r="D55" s="14">
        <f>SUM(D56:D62)</f>
        <v>13632367.390000001</v>
      </c>
      <c r="E55" s="14">
        <f>SUM(E56:E62)</f>
        <v>10057.69</v>
      </c>
      <c r="F55" s="14">
        <f t="shared" si="0"/>
        <v>220470643.69</v>
      </c>
      <c r="G55" s="15">
        <f t="shared" si="1"/>
        <v>13622309.699999988</v>
      </c>
    </row>
    <row r="56" spans="1:7" x14ac:dyDescent="0.2">
      <c r="A56" s="9">
        <v>1231</v>
      </c>
      <c r="B56" s="26" t="s">
        <v>51</v>
      </c>
      <c r="C56" s="10">
        <v>820000</v>
      </c>
      <c r="D56" s="10">
        <v>0</v>
      </c>
      <c r="E56" s="10">
        <v>0</v>
      </c>
      <c r="F56" s="10">
        <f t="shared" si="0"/>
        <v>820000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193985973.99000001</v>
      </c>
      <c r="D60" s="10">
        <v>13632367.390000001</v>
      </c>
      <c r="E60" s="10">
        <v>10057.69</v>
      </c>
      <c r="F60" s="10">
        <f t="shared" si="0"/>
        <v>207608283.69</v>
      </c>
      <c r="G60" s="11">
        <f t="shared" si="1"/>
        <v>13622309.699999988</v>
      </c>
    </row>
    <row r="61" spans="1:7" x14ac:dyDescent="0.2">
      <c r="A61" s="9">
        <v>1236</v>
      </c>
      <c r="B61" s="26" t="s">
        <v>56</v>
      </c>
      <c r="C61" s="10">
        <v>12042360</v>
      </c>
      <c r="D61" s="10">
        <v>0</v>
      </c>
      <c r="E61" s="10">
        <v>0</v>
      </c>
      <c r="F61" s="10">
        <f t="shared" si="0"/>
        <v>12042360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22327043.789999999</v>
      </c>
      <c r="D63" s="7">
        <f>SUM(D64:D71)</f>
        <v>545401.29</v>
      </c>
      <c r="E63" s="7">
        <f>SUM(E64:E71)</f>
        <v>8450</v>
      </c>
      <c r="F63" s="7">
        <f t="shared" si="0"/>
        <v>22863995.079999998</v>
      </c>
      <c r="G63" s="8">
        <f t="shared" si="1"/>
        <v>536951.28999999911</v>
      </c>
    </row>
    <row r="64" spans="1:7" x14ac:dyDescent="0.2">
      <c r="A64" s="9">
        <v>1241</v>
      </c>
      <c r="B64" s="26" t="s">
        <v>59</v>
      </c>
      <c r="C64" s="10">
        <v>1384603.15</v>
      </c>
      <c r="D64" s="10">
        <v>119900.69</v>
      </c>
      <c r="E64" s="10">
        <v>8450</v>
      </c>
      <c r="F64" s="10">
        <f t="shared" si="0"/>
        <v>1496053.8399999999</v>
      </c>
      <c r="G64" s="11">
        <f t="shared" si="1"/>
        <v>111450.68999999994</v>
      </c>
    </row>
    <row r="65" spans="1:7" x14ac:dyDescent="0.2">
      <c r="A65" s="9">
        <v>1242</v>
      </c>
      <c r="B65" s="26" t="s">
        <v>60</v>
      </c>
      <c r="C65" s="10">
        <v>918143.24</v>
      </c>
      <c r="D65" s="10">
        <v>0</v>
      </c>
      <c r="E65" s="10">
        <v>0</v>
      </c>
      <c r="F65" s="10">
        <f t="shared" si="0"/>
        <v>918143.24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16228344.220000001</v>
      </c>
      <c r="D67" s="10">
        <v>209900</v>
      </c>
      <c r="E67" s="10">
        <v>0</v>
      </c>
      <c r="F67" s="10">
        <f t="shared" si="0"/>
        <v>16438244.220000001</v>
      </c>
      <c r="G67" s="11">
        <f t="shared" si="1"/>
        <v>209900</v>
      </c>
    </row>
    <row r="68" spans="1:7" x14ac:dyDescent="0.2">
      <c r="A68" s="9">
        <v>1245</v>
      </c>
      <c r="B68" s="26" t="s">
        <v>63</v>
      </c>
      <c r="C68" s="10">
        <v>39440</v>
      </c>
      <c r="D68" s="10">
        <v>0</v>
      </c>
      <c r="E68" s="10">
        <v>0</v>
      </c>
      <c r="F68" s="10">
        <f t="shared" ref="F68:F100" si="2">C68+D68-E68</f>
        <v>39440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3677737.18</v>
      </c>
      <c r="D69" s="10">
        <v>215600.6</v>
      </c>
      <c r="E69" s="10">
        <v>0</v>
      </c>
      <c r="F69" s="10">
        <f t="shared" si="2"/>
        <v>3893337.7800000003</v>
      </c>
      <c r="G69" s="11">
        <f t="shared" si="3"/>
        <v>215600.60000000009</v>
      </c>
    </row>
    <row r="70" spans="1:7" x14ac:dyDescent="0.2">
      <c r="A70" s="9">
        <v>1247</v>
      </c>
      <c r="B70" s="26" t="s">
        <v>65</v>
      </c>
      <c r="C70" s="10">
        <v>78776</v>
      </c>
      <c r="D70" s="10">
        <v>0</v>
      </c>
      <c r="E70" s="10">
        <v>0</v>
      </c>
      <c r="F70" s="10">
        <f t="shared" si="2"/>
        <v>78776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443935.5</v>
      </c>
      <c r="D72" s="7">
        <f>SUM(D73:D77)</f>
        <v>0</v>
      </c>
      <c r="E72" s="7">
        <f>SUM(E73:E77)</f>
        <v>0</v>
      </c>
      <c r="F72" s="7">
        <f t="shared" si="2"/>
        <v>443935.5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84000</v>
      </c>
      <c r="D73" s="10">
        <v>0</v>
      </c>
      <c r="E73" s="10">
        <v>0</v>
      </c>
      <c r="F73" s="10">
        <f t="shared" si="2"/>
        <v>84000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359935.5</v>
      </c>
      <c r="D76" s="13">
        <v>0</v>
      </c>
      <c r="E76" s="13">
        <v>0</v>
      </c>
      <c r="F76" s="13">
        <f t="shared" si="2"/>
        <v>359935.5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-17250066.420000002</v>
      </c>
      <c r="D78" s="7">
        <f>SUM(D79:D83)</f>
        <v>0</v>
      </c>
      <c r="E78" s="7">
        <f>SUM(E79:E83)</f>
        <v>0</v>
      </c>
      <c r="F78" s="7">
        <f t="shared" si="2"/>
        <v>-17250066.420000002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-17036464.75</v>
      </c>
      <c r="D81" s="13">
        <v>0</v>
      </c>
      <c r="E81" s="13">
        <v>0</v>
      </c>
      <c r="F81" s="13">
        <f t="shared" si="2"/>
        <v>-17036464.75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-213601.67</v>
      </c>
      <c r="D83" s="13">
        <v>0</v>
      </c>
      <c r="E83" s="13">
        <v>0</v>
      </c>
      <c r="F83" s="13">
        <f t="shared" si="2"/>
        <v>-213601.67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809986.25</v>
      </c>
      <c r="D84" s="7">
        <f>SUM(D85:D90)</f>
        <v>45008</v>
      </c>
      <c r="E84" s="7">
        <f>SUM(E85:E90)</f>
        <v>0</v>
      </c>
      <c r="F84" s="7">
        <f t="shared" si="2"/>
        <v>854994.25</v>
      </c>
      <c r="G84" s="8">
        <f t="shared" si="3"/>
        <v>45008</v>
      </c>
    </row>
    <row r="85" spans="1:7" x14ac:dyDescent="0.2">
      <c r="A85" s="9">
        <v>1271</v>
      </c>
      <c r="B85" s="26" t="s">
        <v>78</v>
      </c>
      <c r="C85" s="13">
        <v>3475734.61</v>
      </c>
      <c r="D85" s="13">
        <v>45008</v>
      </c>
      <c r="E85" s="13">
        <v>0</v>
      </c>
      <c r="F85" s="13">
        <f t="shared" si="2"/>
        <v>3520742.61</v>
      </c>
      <c r="G85" s="12">
        <f t="shared" si="3"/>
        <v>45008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-2665748.36</v>
      </c>
      <c r="D90" s="10">
        <v>0</v>
      </c>
      <c r="E90" s="10">
        <v>0</v>
      </c>
      <c r="F90" s="10">
        <f t="shared" si="2"/>
        <v>-2665748.36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7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ht="35.25" customHeight="1" x14ac:dyDescent="0.2">
      <c r="A103" s="33"/>
      <c r="B103" s="33"/>
      <c r="C103" s="33"/>
      <c r="D103" s="32"/>
    </row>
    <row r="104" spans="1:7" x14ac:dyDescent="0.2">
      <c r="A104" s="34"/>
      <c r="B104" s="34" t="s">
        <v>111</v>
      </c>
      <c r="C104" s="34"/>
      <c r="D104" s="34" t="s">
        <v>111</v>
      </c>
    </row>
    <row r="105" spans="1:7" x14ac:dyDescent="0.2">
      <c r="A105" s="34"/>
      <c r="B105" s="41" t="s">
        <v>122</v>
      </c>
      <c r="C105" s="34"/>
      <c r="D105" s="41" t="s">
        <v>124</v>
      </c>
    </row>
    <row r="106" spans="1:7" x14ac:dyDescent="0.2">
      <c r="A106" s="34"/>
      <c r="B106" s="41" t="s">
        <v>123</v>
      </c>
      <c r="C106" s="34"/>
      <c r="D106" s="42" t="s">
        <v>125</v>
      </c>
    </row>
    <row r="107" spans="1:7" x14ac:dyDescent="0.2">
      <c r="A107" s="34"/>
      <c r="B107" s="35"/>
      <c r="C107" s="36"/>
      <c r="D107" s="35"/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CARMEN</cp:lastModifiedBy>
  <cp:lastPrinted>2021-10-13T22:05:13Z</cp:lastPrinted>
  <dcterms:created xsi:type="dcterms:W3CDTF">2014-02-09T04:04:15Z</dcterms:created>
  <dcterms:modified xsi:type="dcterms:W3CDTF">2021-10-13T22:06:45Z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