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 TRIMESTRE 2021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G100" i="1" l="1"/>
  <c r="G99" i="1"/>
  <c r="G98" i="1"/>
  <c r="G94" i="1"/>
  <c r="G93" i="1"/>
  <c r="G92" i="1"/>
  <c r="G88" i="1"/>
  <c r="G87" i="1"/>
  <c r="G86" i="1"/>
  <c r="G82" i="1"/>
  <c r="G80" i="1"/>
  <c r="G75" i="1"/>
  <c r="G74" i="1"/>
  <c r="G70" i="1"/>
  <c r="G69" i="1"/>
  <c r="G68" i="1"/>
  <c r="G64" i="1"/>
  <c r="G62" i="1"/>
  <c r="G58" i="1"/>
  <c r="G57" i="1"/>
  <c r="G56" i="1"/>
  <c r="G52" i="1"/>
  <c r="G51" i="1"/>
  <c r="G50" i="1"/>
  <c r="G46" i="1"/>
  <c r="G45" i="1"/>
  <c r="G40" i="1"/>
  <c r="G39" i="1"/>
  <c r="G34" i="1"/>
  <c r="G32" i="1"/>
  <c r="G28" i="1"/>
  <c r="G26" i="1"/>
  <c r="G22" i="1"/>
  <c r="G20" i="1"/>
  <c r="G16" i="1"/>
  <c r="G15" i="1"/>
  <c r="G14" i="1"/>
  <c r="G10" i="1"/>
  <c r="G8" i="1"/>
  <c r="F100" i="1"/>
  <c r="F99" i="1"/>
  <c r="F98" i="1"/>
  <c r="F96" i="1"/>
  <c r="G96" i="1" s="1"/>
  <c r="F95" i="1"/>
  <c r="G95" i="1" s="1"/>
  <c r="F94" i="1"/>
  <c r="F93" i="1"/>
  <c r="F92" i="1"/>
  <c r="F90" i="1"/>
  <c r="G90" i="1" s="1"/>
  <c r="F89" i="1"/>
  <c r="G89" i="1" s="1"/>
  <c r="F88" i="1"/>
  <c r="F87" i="1"/>
  <c r="F86" i="1"/>
  <c r="F85" i="1"/>
  <c r="G85" i="1" s="1"/>
  <c r="F83" i="1"/>
  <c r="G83" i="1" s="1"/>
  <c r="F82" i="1"/>
  <c r="F81" i="1"/>
  <c r="G81" i="1" s="1"/>
  <c r="F80" i="1"/>
  <c r="F79" i="1"/>
  <c r="G79" i="1" s="1"/>
  <c r="F77" i="1"/>
  <c r="G77" i="1" s="1"/>
  <c r="F76" i="1"/>
  <c r="G76" i="1" s="1"/>
  <c r="F75" i="1"/>
  <c r="F74" i="1"/>
  <c r="F73" i="1"/>
  <c r="G73" i="1" s="1"/>
  <c r="F71" i="1"/>
  <c r="G71" i="1" s="1"/>
  <c r="F70" i="1"/>
  <c r="F69" i="1"/>
  <c r="F68" i="1"/>
  <c r="F67" i="1"/>
  <c r="G67" i="1" s="1"/>
  <c r="F66" i="1"/>
  <c r="G66" i="1" s="1"/>
  <c r="F65" i="1"/>
  <c r="G65" i="1" s="1"/>
  <c r="F64" i="1"/>
  <c r="F62" i="1"/>
  <c r="F61" i="1"/>
  <c r="G61" i="1" s="1"/>
  <c r="F60" i="1"/>
  <c r="G60" i="1" s="1"/>
  <c r="F59" i="1"/>
  <c r="G59" i="1" s="1"/>
  <c r="F58" i="1"/>
  <c r="F57" i="1"/>
  <c r="F56" i="1"/>
  <c r="F54" i="1"/>
  <c r="G54" i="1" s="1"/>
  <c r="F53" i="1"/>
  <c r="G53" i="1" s="1"/>
  <c r="F52" i="1"/>
  <c r="F51" i="1"/>
  <c r="F50" i="1"/>
  <c r="F48" i="1"/>
  <c r="G48" i="1" s="1"/>
  <c r="F47" i="1"/>
  <c r="G47" i="1" s="1"/>
  <c r="F46" i="1"/>
  <c r="F45" i="1"/>
  <c r="F42" i="1"/>
  <c r="G42" i="1" s="1"/>
  <c r="F41" i="1"/>
  <c r="G41" i="1" s="1"/>
  <c r="F40" i="1"/>
  <c r="F39" i="1"/>
  <c r="F37" i="1"/>
  <c r="G37" i="1" s="1"/>
  <c r="F36" i="1"/>
  <c r="G36" i="1" s="1"/>
  <c r="F34" i="1"/>
  <c r="F32" i="1"/>
  <c r="F31" i="1"/>
  <c r="G31" i="1" s="1"/>
  <c r="F30" i="1"/>
  <c r="G30" i="1" s="1"/>
  <c r="F29" i="1"/>
  <c r="G29" i="1" s="1"/>
  <c r="F28" i="1"/>
  <c r="F26" i="1"/>
  <c r="F25" i="1"/>
  <c r="G25" i="1" s="1"/>
  <c r="F24" i="1"/>
  <c r="G24" i="1" s="1"/>
  <c r="F23" i="1"/>
  <c r="G23" i="1" s="1"/>
  <c r="F22" i="1"/>
  <c r="F20" i="1"/>
  <c r="F19" i="1"/>
  <c r="G19" i="1" s="1"/>
  <c r="F18" i="1"/>
  <c r="G18" i="1" s="1"/>
  <c r="F17" i="1"/>
  <c r="G17" i="1" s="1"/>
  <c r="F16" i="1"/>
  <c r="F15" i="1"/>
  <c r="F14" i="1"/>
  <c r="F12" i="1"/>
  <c r="G12" i="1" s="1"/>
  <c r="F11" i="1"/>
  <c r="G11" i="1" s="1"/>
  <c r="F10" i="1"/>
  <c r="F9" i="1"/>
  <c r="G9" i="1" s="1"/>
  <c r="F8" i="1"/>
  <c r="F7" i="1"/>
  <c r="G7" i="1" s="1"/>
  <c r="F6" i="1"/>
  <c r="G6" i="1" s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F35" i="1" s="1"/>
  <c r="G35" i="1" s="1"/>
  <c r="D33" i="1"/>
  <c r="D27" i="1"/>
  <c r="D21" i="1"/>
  <c r="D13" i="1"/>
  <c r="F13" i="1" s="1"/>
  <c r="G13" i="1" s="1"/>
  <c r="D5" i="1"/>
  <c r="C97" i="1"/>
  <c r="F97" i="1" s="1"/>
  <c r="G97" i="1" s="1"/>
  <c r="C91" i="1"/>
  <c r="F91" i="1" s="1"/>
  <c r="G91" i="1" s="1"/>
  <c r="C84" i="1"/>
  <c r="C78" i="1"/>
  <c r="C72" i="1"/>
  <c r="C63" i="1"/>
  <c r="F63" i="1" s="1"/>
  <c r="G63" i="1" s="1"/>
  <c r="C55" i="1"/>
  <c r="C49" i="1"/>
  <c r="F49" i="1" s="1"/>
  <c r="G49" i="1" s="1"/>
  <c r="C44" i="1"/>
  <c r="F44" i="1" s="1"/>
  <c r="G44" i="1" s="1"/>
  <c r="C38" i="1"/>
  <c r="F38" i="1" s="1"/>
  <c r="G38" i="1" s="1"/>
  <c r="C35" i="1"/>
  <c r="C33" i="1"/>
  <c r="F33" i="1" s="1"/>
  <c r="G33" i="1" s="1"/>
  <c r="C27" i="1"/>
  <c r="F27" i="1" s="1"/>
  <c r="G27" i="1" s="1"/>
  <c r="C21" i="1"/>
  <c r="F21" i="1" s="1"/>
  <c r="G21" i="1" s="1"/>
  <c r="C13" i="1"/>
  <c r="C5" i="1"/>
  <c r="C43" i="1" l="1"/>
  <c r="F84" i="1"/>
  <c r="G84" i="1" s="1"/>
  <c r="E43" i="1"/>
  <c r="F78" i="1"/>
  <c r="G78" i="1" s="1"/>
  <c r="F72" i="1"/>
  <c r="G72" i="1" s="1"/>
  <c r="F5" i="1"/>
  <c r="G5" i="1" s="1"/>
  <c r="D4" i="1"/>
  <c r="F55" i="1"/>
  <c r="G55" i="1" s="1"/>
  <c r="D43" i="1"/>
  <c r="E4" i="1"/>
  <c r="E3" i="1" s="1"/>
  <c r="C4" i="1"/>
  <c r="C3" i="1" s="1"/>
  <c r="F43" i="1" l="1"/>
  <c r="G43" i="1" s="1"/>
  <c r="D3" i="1"/>
  <c r="F3" i="1" s="1"/>
  <c r="G3" i="1" s="1"/>
  <c r="F4" i="1"/>
  <c r="G4" i="1" s="1"/>
</calcChain>
</file>

<file path=xl/sharedStrings.xml><?xml version="1.0" encoding="utf-8"?>
<sst xmlns="http://schemas.openxmlformats.org/spreadsheetml/2006/main" count="125" uniqueCount="125">
  <si>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</si>
  <si>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</si>
  <si>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</si>
  <si>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</si>
  <si>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</si>
  <si>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</si>
  <si>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</si>
  <si>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</si>
  <si>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</si>
  <si>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</si>
  <si>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</si>
  <si>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</si>
  <si>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</si>
  <si>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</si>
  <si>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</si>
  <si>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</si>
  <si>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</si>
  <si>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</si>
  <si>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</si>
  <si>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</si>
  <si>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</si>
  <si>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</si>
  <si>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</si>
  <si>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</si>
  <si>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</si>
  <si>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</si>
  <si>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</si>
  <si>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</si>
  <si>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</si>
  <si>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</si>
  <si>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</si>
  <si>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</si>
  <si>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</si>
  <si>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</si>
  <si>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</si>
  <si>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</si>
  <si>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</si>
  <si>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</si>
  <si>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</si>
  <si>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</si>
  <si>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</si>
  <si>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</si>
  <si>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</si>
  <si>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</si>
  <si>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</si>
  <si>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</si>
  <si>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</si>
  <si>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</si>
  <si>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</si>
  <si>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</si>
  <si>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</si>
  <si>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</si>
  <si>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</si>
  <si>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</si>
  <si>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</si>
  <si>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</si>
  <si>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</si>
  <si>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</si>
  <si>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</si>
  <si>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</si>
  <si>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</si>
  <si>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</si>
  <si>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</si>
  <si>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</si>
  <si>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</si>
  <si>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</si>
  <si>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</si>
  <si>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</si>
  <si>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</si>
  <si>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</si>
  <si>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</si>
  <si>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</si>
  <si>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</si>
  <si>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</si>
  <si>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</si>
  <si>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</si>
  <si>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</si>
  <si>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</si>
  <si>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</si>
  <si>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</si>
  <si>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</si>
  <si>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</si>
  <si>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</si>
  <si>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</si>
  <si>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</si>
  <si>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</si>
  <si>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</si>
  <si>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</si>
  <si>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</si>
  <si>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</si>
  <si>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</si>
  <si>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</si>
  <si>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</si>
  <si>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</si>
  <si>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</si>
  <si>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</si>
  <si>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</si>
  <si>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</si>
  <si>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</si>
  <si>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</si>
  <si>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</si>
  <si>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</si>
  <si>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</si>
  <si>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</si>
  <si>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</si>
  <si>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</si>
  <si>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</si>
  <si>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</si>
  <si>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</si>
  <si>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</si>
  <si>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</si>
  <si>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</si>
  <si>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</si>
  <si>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</si>
  <si>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</si>
  <si>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</si>
  <si>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</si>
  <si>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</si>
  <si>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</si>
  <si>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</si>
  <si>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</si>
  <si>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MUNICIPIO DE SANTA CATARINA, GTO
DEL 1 DE ENERO AL AL 30 DE JUNIO DEL 2021</t>
  </si>
  <si>
    <t xml:space="preserve">       _________________________</t>
  </si>
  <si>
    <t xml:space="preserve">   PRESIDENTA MUNICIPAL
LIC. SONIA GARCÍA TOSCANO</t>
  </si>
  <si>
    <t>TESORERO MUNICIPAL
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</si>
</sst>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workbookViewId="0">
      <pane ySplit="2" topLeftCell="A3" activePane="bottomLeft" state="frozen"/>
      <selection pane="bottomLeft" sqref="A1:G1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9" t="s">
        <v>121</v>
      </c>
      <c r="B1" s="40"/>
      <c r="C1" s="40"/>
      <c r="D1" s="40"/>
      <c r="E1" s="40"/>
      <c r="F1" s="40"/>
      <c r="G1" s="41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6243090.5199999996</v>
      </c>
      <c r="D3" s="3">
        <f>SUM(D4+D43)</f>
        <v>77029573.930000007</v>
      </c>
      <c r="E3" s="3">
        <f>SUM(E4+E43)</f>
        <v>75462918.799999997</v>
      </c>
      <c r="F3" s="3">
        <f>C3+D3-E3</f>
        <v>7809745.650000006</v>
      </c>
      <c r="G3" s="4">
        <f>F3-C3</f>
        <v>1566655.1300000064</v>
      </c>
    </row>
    <row r="4" spans="1:7" x14ac:dyDescent="0.2">
      <c r="A4" s="5">
        <v>1100</v>
      </c>
      <c r="B4" s="6" t="s">
        <v>4</v>
      </c>
      <c r="C4" s="7">
        <f>SUM(C5+C13+C21+C27+C33+C35+C38)</f>
        <v>22323235.190000001</v>
      </c>
      <c r="D4" s="7">
        <f>SUM(D5+D13+D21+D27+D33+D35+D38)</f>
        <v>76984565.930000007</v>
      </c>
      <c r="E4" s="7">
        <f>SUM(E5+E13+E21+E27+E33+E35+E38)</f>
        <v>75462918.799999997</v>
      </c>
      <c r="F4" s="7">
        <f t="shared" ref="F4:F67" si="0">C4+D4-E4</f>
        <v>23844882.320000008</v>
      </c>
      <c r="G4" s="8">
        <f t="shared" ref="G4:G67" si="1">F4-C4</f>
        <v>1521647.1300000064</v>
      </c>
    </row>
    <row r="5" spans="1:7" x14ac:dyDescent="0.2">
      <c r="A5" s="5">
        <v>1110</v>
      </c>
      <c r="B5" s="6" t="s">
        <v>5</v>
      </c>
      <c r="C5" s="7">
        <f>SUM(C6:C12)</f>
        <v>22323235.190000001</v>
      </c>
      <c r="D5" s="7">
        <f>SUM(D6:D12)</f>
        <v>76984565.930000007</v>
      </c>
      <c r="E5" s="7">
        <f>SUM(E6:E12)</f>
        <v>75462918.799999997</v>
      </c>
      <c r="F5" s="7">
        <f t="shared" si="0"/>
        <v>23844882.320000008</v>
      </c>
      <c r="G5" s="8">
        <f t="shared" si="1"/>
        <v>1521647.1300000064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22051601.530000001</v>
      </c>
      <c r="D7" s="10">
        <v>76984565.930000007</v>
      </c>
      <c r="E7" s="10">
        <v>75462918.799999997</v>
      </c>
      <c r="F7" s="10">
        <f t="shared" si="0"/>
        <v>23573248.660000011</v>
      </c>
      <c r="G7" s="11">
        <f t="shared" si="1"/>
        <v>1521647.1300000101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271633.65999999997</v>
      </c>
      <c r="D9" s="10">
        <v>0</v>
      </c>
      <c r="E9" s="10">
        <v>0</v>
      </c>
      <c r="F9" s="10">
        <f t="shared" si="0"/>
        <v>271633.65999999997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0</v>
      </c>
      <c r="D13" s="7">
        <f>SUM(D14:D20)</f>
        <v>0</v>
      </c>
      <c r="E13" s="7">
        <f>SUM(E14:E20)</f>
        <v>0</v>
      </c>
      <c r="F13" s="7">
        <f t="shared" si="0"/>
        <v>0</v>
      </c>
      <c r="G13" s="8">
        <f t="shared" si="1"/>
        <v>0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0</v>
      </c>
      <c r="D15" s="10">
        <v>0</v>
      </c>
      <c r="E15" s="10">
        <v>0</v>
      </c>
      <c r="F15" s="10">
        <f t="shared" si="0"/>
        <v>0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0</v>
      </c>
      <c r="D16" s="10">
        <v>0</v>
      </c>
      <c r="E16" s="10">
        <v>0</v>
      </c>
      <c r="F16" s="10">
        <f t="shared" si="0"/>
        <v>0</v>
      </c>
      <c r="G16" s="11">
        <f t="shared" si="1"/>
        <v>0</v>
      </c>
    </row>
    <row r="17" spans="1:7" x14ac:dyDescent="0.2">
      <c r="A17" s="9">
        <v>1124</v>
      </c>
      <c r="B17" s="26" t="s">
        <v>16</v>
      </c>
      <c r="C17" s="10">
        <v>0</v>
      </c>
      <c r="D17" s="10">
        <v>0</v>
      </c>
      <c r="E17" s="10">
        <v>0</v>
      </c>
      <c r="F17" s="10">
        <f t="shared" si="0"/>
        <v>0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10">
        <f t="shared" si="0"/>
        <v>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0</v>
      </c>
      <c r="D20" s="10">
        <v>0</v>
      </c>
      <c r="E20" s="10">
        <v>0</v>
      </c>
      <c r="F20" s="10">
        <f t="shared" si="0"/>
        <v>0</v>
      </c>
      <c r="G20" s="11">
        <f t="shared" si="1"/>
        <v>0</v>
      </c>
    </row>
    <row r="21" spans="1:7" x14ac:dyDescent="0.2">
      <c r="A21" s="5">
        <v>1130</v>
      </c>
      <c r="B21" s="27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-16080144.670000002</v>
      </c>
      <c r="D43" s="7">
        <f>SUM(D44+D49+D55+D63+D72+D78+D84+D91+D97)</f>
        <v>45008</v>
      </c>
      <c r="E43" s="7">
        <f>SUM(E44+E49+E55+E63+E72+E78+E84+E91+E97)</f>
        <v>0</v>
      </c>
      <c r="F43" s="7">
        <f t="shared" si="0"/>
        <v>-16035136.670000002</v>
      </c>
      <c r="G43" s="8">
        <f t="shared" si="1"/>
        <v>45008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0</v>
      </c>
      <c r="D55" s="14">
        <f>SUM(D56:D62)</f>
        <v>0</v>
      </c>
      <c r="E55" s="14">
        <f>SUM(E56:E62)</f>
        <v>0</v>
      </c>
      <c r="F55" s="14">
        <f t="shared" si="0"/>
        <v>0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0</v>
      </c>
      <c r="D63" s="7">
        <f>SUM(D64:D71)</f>
        <v>0</v>
      </c>
      <c r="E63" s="7">
        <f>SUM(E64:E71)</f>
        <v>0</v>
      </c>
      <c r="F63" s="7">
        <f t="shared" si="0"/>
        <v>0</v>
      </c>
      <c r="G63" s="8">
        <f t="shared" si="1"/>
        <v>0</v>
      </c>
    </row>
    <row r="64" spans="1:7" x14ac:dyDescent="0.2">
      <c r="A64" s="9">
        <v>1241</v>
      </c>
      <c r="B64" s="26" t="s">
        <v>59</v>
      </c>
      <c r="C64" s="10">
        <v>0</v>
      </c>
      <c r="D64" s="10">
        <v>0</v>
      </c>
      <c r="E64" s="10">
        <v>0</v>
      </c>
      <c r="F64" s="10">
        <f t="shared" si="0"/>
        <v>0</v>
      </c>
      <c r="G64" s="11">
        <f t="shared" si="1"/>
        <v>0</v>
      </c>
    </row>
    <row r="65" spans="1:7" x14ac:dyDescent="0.2">
      <c r="A65" s="9">
        <v>1242</v>
      </c>
      <c r="B65" s="26" t="s">
        <v>60</v>
      </c>
      <c r="C65" s="10">
        <v>0</v>
      </c>
      <c r="D65" s="10">
        <v>0</v>
      </c>
      <c r="E65" s="10">
        <v>0</v>
      </c>
      <c r="F65" s="10">
        <f t="shared" si="0"/>
        <v>0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0</v>
      </c>
      <c r="D67" s="10">
        <v>0</v>
      </c>
      <c r="E67" s="10">
        <v>0</v>
      </c>
      <c r="F67" s="10">
        <f t="shared" si="0"/>
        <v>0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0</v>
      </c>
      <c r="D69" s="10">
        <v>0</v>
      </c>
      <c r="E69" s="10">
        <v>0</v>
      </c>
      <c r="F69" s="10">
        <f t="shared" si="2"/>
        <v>0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359935.5</v>
      </c>
      <c r="D72" s="7">
        <f>SUM(D73:D77)</f>
        <v>0</v>
      </c>
      <c r="E72" s="7">
        <f>SUM(E73:E77)</f>
        <v>0</v>
      </c>
      <c r="F72" s="7">
        <f t="shared" si="2"/>
        <v>359935.5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0</v>
      </c>
      <c r="D73" s="10">
        <v>0</v>
      </c>
      <c r="E73" s="10">
        <v>0</v>
      </c>
      <c r="F73" s="10">
        <f t="shared" si="2"/>
        <v>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359935.5</v>
      </c>
      <c r="D76" s="13">
        <v>0</v>
      </c>
      <c r="E76" s="13">
        <v>0</v>
      </c>
      <c r="F76" s="13">
        <f t="shared" si="2"/>
        <v>359935.5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-17250066.420000002</v>
      </c>
      <c r="D78" s="7">
        <f>SUM(D79:D83)</f>
        <v>0</v>
      </c>
      <c r="E78" s="7">
        <f>SUM(E79:E83)</f>
        <v>0</v>
      </c>
      <c r="F78" s="7">
        <f t="shared" si="2"/>
        <v>-17250066.420000002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-17036464.75</v>
      </c>
      <c r="D81" s="13">
        <v>0</v>
      </c>
      <c r="E81" s="13">
        <v>0</v>
      </c>
      <c r="F81" s="13">
        <f t="shared" si="2"/>
        <v>-17036464.75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-213601.67</v>
      </c>
      <c r="D83" s="13">
        <v>0</v>
      </c>
      <c r="E83" s="13">
        <v>0</v>
      </c>
      <c r="F83" s="13">
        <f t="shared" si="2"/>
        <v>-213601.67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809986.25</v>
      </c>
      <c r="D84" s="7">
        <f>SUM(D85:D90)</f>
        <v>45008</v>
      </c>
      <c r="E84" s="7">
        <f>SUM(E85:E90)</f>
        <v>0</v>
      </c>
      <c r="F84" s="7">
        <f t="shared" si="2"/>
        <v>854994.25</v>
      </c>
      <c r="G84" s="8">
        <f t="shared" si="3"/>
        <v>45008</v>
      </c>
    </row>
    <row r="85" spans="1:7" x14ac:dyDescent="0.2">
      <c r="A85" s="9">
        <v>1271</v>
      </c>
      <c r="B85" s="26" t="s">
        <v>78</v>
      </c>
      <c r="C85" s="13">
        <v>3475734.61</v>
      </c>
      <c r="D85" s="13">
        <v>45008</v>
      </c>
      <c r="E85" s="13">
        <v>0</v>
      </c>
      <c r="F85" s="13">
        <f t="shared" si="2"/>
        <v>3520742.61</v>
      </c>
      <c r="G85" s="12">
        <f t="shared" si="3"/>
        <v>45008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-2665748.36</v>
      </c>
      <c r="D90" s="10">
        <v>0</v>
      </c>
      <c r="E90" s="10">
        <v>0</v>
      </c>
      <c r="F90" s="10">
        <f t="shared" si="2"/>
        <v>-2665748.36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8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42" t="s">
        <v>122</v>
      </c>
      <c r="C106" s="34"/>
      <c r="D106" s="36" t="s">
        <v>111</v>
      </c>
    </row>
    <row r="107" spans="1:7" ht="61.5" customHeight="1" x14ac:dyDescent="0.2">
      <c r="A107" s="34"/>
      <c r="B107" s="43" t="s">
        <v>123</v>
      </c>
      <c r="C107" s="37"/>
      <c r="D107" s="44" t="s">
        <v>124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47" bottom="0.41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2021-07-23T15:40:41Z</cp:lastPrinted>
  <dcterms:created xsi:type="dcterms:W3CDTF">2014-02-09T04:04:15Z</dcterms:created>
  <dcterms:modified xsi:type="dcterms:W3CDTF">2021-07-23T15:51:29Z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