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23040" windowHeight="9525" tabRatio="863" firstSheet="10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<sst xmlns="http://schemas.openxmlformats.org/spreadsheetml/2006/main" count="897" uniqueCount="633">
  <si>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</si>
  <si>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</si>
  <si>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</si>
  <si>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</si>
  <si>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</si>
  <si>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</si>
  <si>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</si>
  <si>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</si>
  <si>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</si>
  <si>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</si>
  <si>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</si>
  <si>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</si>
  <si>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</si>
  <si>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</si>
  <si>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</si>
  <si>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</si>
  <si>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</si>
  <si>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</si>
  <si>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</si>
  <si>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</si>
  <si>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</si>
  <si>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</si>
  <si>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</si>
  <si>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</si>
  <si>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</si>
  <si>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</si>
  <si>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</si>
  <si>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</si>
  <si>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</si>
  <si>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</si>
  <si>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</si>
  <si>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</si>
  <si>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</si>
  <si>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</si>
  <si>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</si>
  <si>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</si>
  <si>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</si>
  <si>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</si>
  <si>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</si>
  <si>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</si>
  <si>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</si>
  <si>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</si>
  <si>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</si>
  <si>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</si>
  <si>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</si>
  <si>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</si>
  <si>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</si>
  <si>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</si>
  <si>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</si>
  <si>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</si>
  <si>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</si>
  <si>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</si>
  <si>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</si>
  <si>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</si>
  <si>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</si>
  <si>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</si>
  <si>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</si>
  <si>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</si>
  <si>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</si>
  <si>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</si>
  <si>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</si>
  <si>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</si>
  <si>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</si>
  <si>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</si>
  <si>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</si>
  <si>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</si>
  <si>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</si>
  <si>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</si>
  <si>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</si>
  <si>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</si>
  <si>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</si>
  <si>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</si>
  <si>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</si>
  <si>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</si>
  <si>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</si>
  <si>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</si>
  <si>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</si>
  <si>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</si>
  <si>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</si>
  <si>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</si>
  <si>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</si>
  <si>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</si>
  <si>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</si>
  <si>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</si>
  <si>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</si>
  <si>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</si>
  <si>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</si>
  <si>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</si>
  <si>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</si>
  <si>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</si>
  <si>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</si>
  <si>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</si>
  <si>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</si>
  <si>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</si>
  <si>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</si>
  <si>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</si>
  <si>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</si>
  <si>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</si>
  <si>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</si>
  <si>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</si>
  <si>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</si>
  <si>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</si>
  <si>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</si>
  <si>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</si>
  <si>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</si>
  <si>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</si>
  <si>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</si>
  <si>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</si>
  <si>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</si>
  <si>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</si>
  <si>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</si>
  <si>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</si>
  <si>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</si>
  <si>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</si>
  <si>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</si>
  <si>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</si>
  <si>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</si>
  <si>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</si>
  <si>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</si>
  <si>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</si>
  <si>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</si>
  <si>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</si>
  <si>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</si>
  <si>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</si>
  <si>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</si>
  <si>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</si>
  <si>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</si>
  <si>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</si>
  <si>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</si>
  <si>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</si>
  <si>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</si>
  <si>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</si>
  <si>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</si>
  <si>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</si>
  <si>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</si>
  <si>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</si>
  <si>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</si>
  <si>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</si>
  <si>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</si>
  <si>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</si>
  <si>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</si>
  <si>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</si>
  <si>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</si>
  <si>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</si>
  <si>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</si>
  <si>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</si>
  <si>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</si>
  <si>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</si>
  <si>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</si>
  <si>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</si>
  <si>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</si>
  <si>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</si>
  <si>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</si>
  <si>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</si>
  <si>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</si>
  <si>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</si>
  <si>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</si>
  <si>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</si>
  <si>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</si>
  <si>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</si>
  <si>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</si>
  <si>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</si>
  <si>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</si>
  <si>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</si>
  <si>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</si>
  <si>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</si>
  <si>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</si>
  <si>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</si>
  <si>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</si>
  <si>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</si>
  <si>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</si>
  <si>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</si>
  <si>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</si>
  <si>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</si>
  <si>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</si>
  <si>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</si>
  <si>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</si>
  <si>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</si>
  <si>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</si>
  <si>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</si>
  <si>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</si>
  <si>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</si>
  <si>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</si>
  <si>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</si>
  <si>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</si>
  <si>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</si>
  <si>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</si>
  <si>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</si>
  <si>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</si>
  <si>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</si>
  <si>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</si>
  <si>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</si>
  <si>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</si>
  <si>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</si>
  <si>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</si>
  <si>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</si>
  <si>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</si>
  <si>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</si>
  <si>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</si>
  <si>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</si>
  <si>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</si>
  <si>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</si>
  <si>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</si>
  <si>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</si>
  <si>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</si>
  <si>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</si>
  <si>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</si>
  <si>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</si>
  <si>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</si>
  <si>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</si>
  <si>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</si>
  <si>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</si>
  <si>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</si>
  <si>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</si>
  <si>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</si>
  <si>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</si>
  <si>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</si>
  <si>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</si>
  <si>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</si>
  <si>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</si>
  <si>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</si>
  <si>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</si>
  <si>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</si>
  <si>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</si>
  <si>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</si>
  <si>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</si>
  <si>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</si>
  <si>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</si>
  <si>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</si>
  <si>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</si>
  <si>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</si>
  <si>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</si>
  <si>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</si>
  <si>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</si>
  <si>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</si>
  <si>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</si>
  <si>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</si>
  <si>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</si>
  <si>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</si>
  <si>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</si>
  <si>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</si>
  <si>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</si>
  <si>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</si>
  <si>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</si>
  <si>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</si>
  <si>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</si>
  <si>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</si>
  <si>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</si>
  <si>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</si>
  <si>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</si>
  <si>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</si>
  <si>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</si>
  <si>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</si>
  <si>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</si>
  <si>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</si>
  <si>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</si>
  <si>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</si>
  <si>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</si>
  <si>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</si>
  <si>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</si>
  <si>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</si>
  <si>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</si>
  <si>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</si>
  <si>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</si>
  <si>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</si>
  <si>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</si>
  <si>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</si>
  <si>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</si>
  <si>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</si>
  <si>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</si>
  <si>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</si>
  <si>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</si>
  <si>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</si>
  <si>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</si>
  <si>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</si>
  <si>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</si>
  <si>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</si>
  <si>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</si>
  <si>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</si>
  <si>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</si>
  <si>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</si>
  <si>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</si>
  <si>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</si>
  <si>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</si>
  <si>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</si>
  <si>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</si>
  <si>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</si>
  <si>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</si>
  <si>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</si>
  <si>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</si>
  <si>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</si>
  <si>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</si>
  <si>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</si>
  <si>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</si>
  <si>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</si>
  <si>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</si>
  <si>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</si>
  <si>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</si>
  <si>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</si>
  <si>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</si>
  <si>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</si>
  <si>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</si>
  <si>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</si>
  <si>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</si>
  <si>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</si>
  <si>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</si>
  <si>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</si>
  <si>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</si>
  <si>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</si>
  <si>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</si>
  <si>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</si>
  <si>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</si>
  <si>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</si>
  <si>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</si>
  <si>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</si>
  <si>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</si>
  <si>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</si>
  <si>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</si>
  <si>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</si>
  <si>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</si>
  <si>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</si>
  <si>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</si>
  <si>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</si>
  <si>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</si>
  <si>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</si>
  <si>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</si>
  <si>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</si>
  <si>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</si>
  <si>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</si>
  <si>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</si>
  <si>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</si>
  <si>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</si>
  <si>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</si>
  <si>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</si>
  <si>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</si>
  <si>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</si>
  <si>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</si>
  <si>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</si>
  <si>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</si>
  <si>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</si>
  <si>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</si>
  <si>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</si>
  <si>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</si>
  <si>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</si>
  <si>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</si>
  <si>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</si>
  <si>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</si>
  <si>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</si>
  <si>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</si>
  <si>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</si>
  <si>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</si>
  <si>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</si>
  <si>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</si>
  <si>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</si>
  <si>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</si>
  <si>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</si>
  <si>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</si>
  <si>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</si>
  <si>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</si>
  <si>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</si>
  <si>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</si>
  <si>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</si>
  <si>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</si>
  <si>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</si>
  <si>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</si>
  <si>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</si>
  <si>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</si>
  <si>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</si>
  <si>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</si>
  <si>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</si>
  <si>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</si>
  <si>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</si>
  <si>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</si>
  <si>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</si>
  <si>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</si>
  <si>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</si>
  <si>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</si>
  <si>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</si>
  <si>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</si>
  <si>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</si>
  <si>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</si>
  <si>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</si>
  <si>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</si>
  <si>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</si>
  <si>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</si>
  <si>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</si>
  <si>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</si>
  <si>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</si>
  <si>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</si>
  <si>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</si>
  <si>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</si>
  <si>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</si>
  <si>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</si>
  <si>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</si>
  <si>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</si>
  <si>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</si>
  <si>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</si>
  <si>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</si>
  <si>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</si>
  <si>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</si>
  <si>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</si>
  <si>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</si>
  <si>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</si>
  <si>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</si>
  <si>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</si>
  <si>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</si>
  <si>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</si>
  <si>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</si>
  <si>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</si>
  <si>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</si>
  <si>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</si>
  <si>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</si>
  <si>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</si>
  <si>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</si>
  <si>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</si>
  <si>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</si>
  <si>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</si>
  <si>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</si>
  <si>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</si>
  <si>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</si>
  <si>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</si>
  <si>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</si>
  <si>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</si>
  <si>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</si>
  <si>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</si>
  <si>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</si>
  <si>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</si>
  <si>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</si>
  <si>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</si>
  <si>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</si>
  <si>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</si>
  <si>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</si>
  <si>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</si>
  <si>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</si>
  <si>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</si>
  <si>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</si>
  <si>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</si>
  <si>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</si>
  <si>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</si>
  <si>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</si>
  <si>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</si>
  <si>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</si>
  <si>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</si>
  <si>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</si>
  <si>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</si>
  <si>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</si>
  <si>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</si>
  <si>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</si>
  <si>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</si>
  <si>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</si>
  <si>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</si>
  <si>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</si>
  <si>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</si>
  <si>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</si>
  <si>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</si>
  <si>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</si>
  <si>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</si>
  <si>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</si>
  <si>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</si>
  <si>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</si>
  <si>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</si>
  <si>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</si>
  <si>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</si>
  <si>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</si>
  <si>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</si>
  <si>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</si>
  <si>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</si>
  <si>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</si>
  <si>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</si>
  <si>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</si>
  <si>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</si>
  <si>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</si>
  <si>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</si>
  <si>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</si>
  <si>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</si>
  <si>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</si>
  <si>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</si>
  <si>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</si>
  <si>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</si>
  <si>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</si>
  <si>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</si>
  <si>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</si>
  <si>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</si>
  <si>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</si>
  <si>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</si>
  <si>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</si>
  <si>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</si>
  <si>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</si>
  <si>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</si>
  <si>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</si>
  <si>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</si>
  <si>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</si>
  <si>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</si>
  <si>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</si>
  <si>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</si>
  <si>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</si>
  <si>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</si>
  <si>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</si>
  <si>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</si>
  <si>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</si>
  <si>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</si>
  <si>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</si>
  <si>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</si>
  <si>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</si>
  <si>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</si>
  <si>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</si>
  <si>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</si>
  <si>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</si>
  <si>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</si>
  <si>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</si>
  <si>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</si>
  <si>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</si>
  <si>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</si>
  <si>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</si>
  <si>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</si>
  <si>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</si>
  <si>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</si>
  <si>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</si>
  <si>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</si>
  <si>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</si>
  <si>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</si>
  <si>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</si>
  <si>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</si>
  <si>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</si>
  <si>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</si>
  <si>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</si>
  <si>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</si>
  <si>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</si>
  <si>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</si>
  <si>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</si>
  <si>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</si>
  <si>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</si>
  <si>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</si>
  <si>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</si>
  <si>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</si>
  <si>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</si>
  <si>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</si>
  <si>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</si>
  <si>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</si>
  <si>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</si>
  <si>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</si>
  <si>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</si>
  <si>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</si>
  <si>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</si>
  <si>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</si>
  <si>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</si>
  <si>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</si>
  <si>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</si>
  <si>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</si>
  <si>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</si>
  <si>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</si>
  <si>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</si>
  <si>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</si>
  <si>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</si>
  <si>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</si>
  <si>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</si>
  <si>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</si>
  <si>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</si>
  <si>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</si>
  <si>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</si>
  <si>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</si>
  <si>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</si>
  <si>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</si>
  <si>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</si>
  <si>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</si>
  <si>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</si>
  <si>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</si>
  <si>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</si>
  <si>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</si>
  <si>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</si>
  <si>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</si>
  <si>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</si>
  <si>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</si>
  <si>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</si>
  <si>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</si>
  <si>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</si>
  <si>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</si>
  <si>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</si>
  <si>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</si>
  <si>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</si>
  <si>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</si>
  <si>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</si>
  <si>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</si>
  <si>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</si>
  <si>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</si>
  <si>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</si>
  <si>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</si>
  <si>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</si>
  <si>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</si>
  <si>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</si>
  <si>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</si>
  <si>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</si>
  <si>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</si>
  <si>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</si>
  <si>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</si>
  <si>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</si>
  <si>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</si>
  <si>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</si>
  <si>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</si>
  <si>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</si>
  <si>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</si>
  <si>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</si>
  <si>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</si>
  <si>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</si>
  <si>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</si>
  <si>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</si>
  <si>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</si>
  <si>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</si>
  <si>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</si>
  <si>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</si>
  <si>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</si>
  <si>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</si>
  <si>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</si>
  <si>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</si>
  <si>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</si>
  <si>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</si>
  <si>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</si>
  <si>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</si>
  <si>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</si>
  <si>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</si>
  <si>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</si>
  <si>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</si>
  <si>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</si>
  <si>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</si>
  <si>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</si>
  <si>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</si>
  <si>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SANTA CATARINA, GTO</t>
  </si>
  <si>
    <t>CORRESPONDIENTE DEL 1 DE ENERO AL 30 DE JUNIO DEL 2021</t>
  </si>
  <si>
    <t xml:space="preserve">   PRESIDENTA MUNICIPAL
LIC. SONIA GARCÍA TOSCANO</t>
  </si>
  <si>
    <t>TESORERO MUNICIPAL
C.P. MARCO ANTONIO HERNÁNDEZ GALVÁN</t>
  </si>
  <si>
    <t>Bajo protesta de decir verdad declaramos que los Estados Financieros y sus notas, son razonablemente correctos y son responsabilidad del emisor.</t>
  </si>
  <si>
    <t>_______________________________________</t>
  </si>
  <si>
    <t xml:space="preserve">   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</si>
</sst>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Alignment="1" applyProtection="1">
      <alignment vertical="top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25" sqref="D2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42648031.409999996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42648031.409999996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36006261.950000003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5915304.4100000001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61156.73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209900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97602.4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5501637.2800000003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45008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5272</v>
      </c>
    </row>
    <row r="31" spans="1:3" x14ac:dyDescent="0.2">
      <c r="A31" s="100" t="s">
        <v>564</v>
      </c>
      <c r="B31" s="83" t="s">
        <v>442</v>
      </c>
      <c r="C31" s="93">
        <v>5272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30096229.540000003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9" spans="1:6" x14ac:dyDescent="0.2">
      <c r="A49" s="167" t="s">
        <v>630</v>
      </c>
    </row>
    <row r="54" spans="1:6" x14ac:dyDescent="0.2">
      <c r="B54" s="165" t="s">
        <v>632</v>
      </c>
      <c r="E54" s="169" t="s">
        <v>631</v>
      </c>
      <c r="F54" s="169"/>
    </row>
    <row r="55" spans="1:6" ht="22.5" x14ac:dyDescent="0.2">
      <c r="B55" s="166" t="s">
        <v>628</v>
      </c>
      <c r="E55" s="168" t="s">
        <v>629</v>
      </c>
      <c r="F55" s="168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55:F55"/>
    <mergeCell ref="E54:F54"/>
  </mergeCells>
  <pageMargins left="0.26" right="0.17" top="0.75" bottom="0.75" header="0.3" footer="0.3"/>
  <pageSetup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271633.65999999997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1648698.39</v>
      </c>
      <c r="D15" s="26">
        <v>1648698.39</v>
      </c>
      <c r="E15" s="26">
        <v>1648698.39</v>
      </c>
      <c r="F15" s="26">
        <v>1648698.39</v>
      </c>
      <c r="G15" s="26">
        <v>1648698.39</v>
      </c>
    </row>
    <row r="16" spans="1:8" x14ac:dyDescent="0.2">
      <c r="A16" s="24">
        <v>1124</v>
      </c>
      <c r="B16" s="22" t="s">
        <v>203</v>
      </c>
      <c r="C16" s="26">
        <v>2017916.04</v>
      </c>
      <c r="D16" s="26">
        <v>2017916.04</v>
      </c>
      <c r="E16" s="26">
        <v>1230894.94</v>
      </c>
      <c r="F16" s="26">
        <v>1240510.73</v>
      </c>
      <c r="G16" s="26">
        <v>7091579.7300000004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527632</v>
      </c>
      <c r="D20" s="26">
        <v>527632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1264046.06</v>
      </c>
      <c r="D23" s="26">
        <v>1264046.06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204339.37</v>
      </c>
      <c r="D24" s="26">
        <v>204339.37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290.7</v>
      </c>
      <c r="D25" s="26">
        <v>290.7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530880.19999999995</v>
      </c>
      <c r="D27" s="26">
        <v>530880.19999999995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212349971.27000001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820000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199487611.27000001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12042360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22695702.920000002</v>
      </c>
      <c r="D62" s="26">
        <f t="shared" ref="D62:E62" si="0">SUM(D63:D70)</f>
        <v>5272</v>
      </c>
      <c r="E62" s="26">
        <f t="shared" si="0"/>
        <v>-17036464.75</v>
      </c>
    </row>
    <row r="63" spans="1:9" x14ac:dyDescent="0.2">
      <c r="A63" s="24">
        <v>1241</v>
      </c>
      <c r="B63" s="22" t="s">
        <v>240</v>
      </c>
      <c r="C63" s="26">
        <v>1445759.88</v>
      </c>
      <c r="D63" s="26">
        <v>0</v>
      </c>
      <c r="E63" s="26">
        <v>-903388</v>
      </c>
    </row>
    <row r="64" spans="1:9" x14ac:dyDescent="0.2">
      <c r="A64" s="24">
        <v>1242</v>
      </c>
      <c r="B64" s="22" t="s">
        <v>241</v>
      </c>
      <c r="C64" s="26">
        <v>918143.24</v>
      </c>
      <c r="D64" s="26">
        <v>0</v>
      </c>
      <c r="E64" s="26">
        <v>-305374.98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16438244.220000001</v>
      </c>
      <c r="D66" s="26">
        <v>0</v>
      </c>
      <c r="E66" s="26">
        <v>-12857950.35</v>
      </c>
    </row>
    <row r="67" spans="1:9" x14ac:dyDescent="0.2">
      <c r="A67" s="24">
        <v>1245</v>
      </c>
      <c r="B67" s="22" t="s">
        <v>244</v>
      </c>
      <c r="C67" s="26">
        <v>39440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3775339.58</v>
      </c>
      <c r="D68" s="26">
        <v>4272</v>
      </c>
      <c r="E68" s="26">
        <v>-2969751.42</v>
      </c>
    </row>
    <row r="69" spans="1:9" x14ac:dyDescent="0.2">
      <c r="A69" s="24">
        <v>1247</v>
      </c>
      <c r="B69" s="22" t="s">
        <v>246</v>
      </c>
      <c r="C69" s="26">
        <v>78776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1000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443935.5</v>
      </c>
      <c r="D74" s="26">
        <f>SUM(D75:D79)</f>
        <v>0</v>
      </c>
      <c r="E74" s="26">
        <f>SUM(E75:E79)</f>
        <v>213601.67</v>
      </c>
    </row>
    <row r="75" spans="1:9" x14ac:dyDescent="0.2">
      <c r="A75" s="24">
        <v>1251</v>
      </c>
      <c r="B75" s="22" t="s">
        <v>250</v>
      </c>
      <c r="C75" s="26">
        <v>84000</v>
      </c>
      <c r="D75" s="26">
        <v>0</v>
      </c>
      <c r="E75" s="26">
        <v>9100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359935.5</v>
      </c>
      <c r="D78" s="26">
        <v>0</v>
      </c>
      <c r="E78" s="26">
        <v>204501.67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854994.25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3520742.61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-2665748.36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5845658.5999999996</v>
      </c>
      <c r="D110" s="26">
        <f>SUM(D111:D119)</f>
        <v>5845658.5999999996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-26622.11</v>
      </c>
      <c r="D111" s="26">
        <f>C111</f>
        <v>-26622.11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709279.5</v>
      </c>
      <c r="D112" s="26">
        <f t="shared" ref="D112:D119" si="1">C112</f>
        <v>709279.5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-1154635.54</v>
      </c>
      <c r="D113" s="26">
        <f t="shared" si="1"/>
        <v>-1154635.54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118046.84</v>
      </c>
      <c r="D115" s="26">
        <f t="shared" si="1"/>
        <v>118046.84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719064.94</v>
      </c>
      <c r="D117" s="26">
        <f t="shared" si="1"/>
        <v>719064.94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5480524.9699999997</v>
      </c>
      <c r="D119" s="26">
        <f t="shared" si="1"/>
        <v>5480524.9699999997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3641040.6399999997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1477847.76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1408559.8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9655.7900000000009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59632.17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1307725.1399999999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131328.95999999999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1119265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57131.18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760282.9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760282.9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95184.84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67904.56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27280.28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37509721.75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37509721.75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24588622.789999999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7112712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5553534.4199999999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254852.54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30096229.540000003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19797453.170000002</v>
      </c>
      <c r="D100" s="59">
        <f>C100/$C$99</f>
        <v>0.65780509627253458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12288100.379999999</v>
      </c>
      <c r="D101" s="59">
        <f t="shared" ref="D101:D164" si="0">C101/$C$99</f>
        <v>0.40829368222581669</v>
      </c>
      <c r="E101" s="58"/>
    </row>
    <row r="102" spans="1:5" x14ac:dyDescent="0.2">
      <c r="A102" s="56">
        <v>5111</v>
      </c>
      <c r="B102" s="53" t="s">
        <v>364</v>
      </c>
      <c r="C102" s="57">
        <v>9624779.75</v>
      </c>
      <c r="D102" s="59">
        <f t="shared" si="0"/>
        <v>0.31980018417948308</v>
      </c>
      <c r="E102" s="58"/>
    </row>
    <row r="103" spans="1:5" x14ac:dyDescent="0.2">
      <c r="A103" s="56">
        <v>5112</v>
      </c>
      <c r="B103" s="53" t="s">
        <v>365</v>
      </c>
      <c r="C103" s="57">
        <v>1043413.04</v>
      </c>
      <c r="D103" s="59">
        <f t="shared" si="0"/>
        <v>3.4669227871658499E-2</v>
      </c>
      <c r="E103" s="58"/>
    </row>
    <row r="104" spans="1:5" x14ac:dyDescent="0.2">
      <c r="A104" s="56">
        <v>5113</v>
      </c>
      <c r="B104" s="53" t="s">
        <v>366</v>
      </c>
      <c r="C104" s="57">
        <v>124770.45</v>
      </c>
      <c r="D104" s="59">
        <f t="shared" si="0"/>
        <v>4.1457169853842089E-3</v>
      </c>
      <c r="E104" s="58"/>
    </row>
    <row r="105" spans="1:5" x14ac:dyDescent="0.2">
      <c r="A105" s="56">
        <v>5114</v>
      </c>
      <c r="B105" s="53" t="s">
        <v>367</v>
      </c>
      <c r="C105" s="57">
        <v>1800.24</v>
      </c>
      <c r="D105" s="59">
        <f t="shared" si="0"/>
        <v>5.9816130708577782E-5</v>
      </c>
      <c r="E105" s="58"/>
    </row>
    <row r="106" spans="1:5" x14ac:dyDescent="0.2">
      <c r="A106" s="56">
        <v>5115</v>
      </c>
      <c r="B106" s="53" t="s">
        <v>368</v>
      </c>
      <c r="C106" s="57">
        <v>1493336.9</v>
      </c>
      <c r="D106" s="59">
        <f t="shared" si="0"/>
        <v>4.9618737058582378E-2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2088009.32</v>
      </c>
      <c r="D108" s="59">
        <f t="shared" si="0"/>
        <v>6.9377770967120278E-2</v>
      </c>
      <c r="E108" s="58"/>
    </row>
    <row r="109" spans="1:5" x14ac:dyDescent="0.2">
      <c r="A109" s="56">
        <v>5121</v>
      </c>
      <c r="B109" s="53" t="s">
        <v>371</v>
      </c>
      <c r="C109" s="57">
        <v>244093.75</v>
      </c>
      <c r="D109" s="59">
        <f t="shared" si="0"/>
        <v>8.1104428604779968E-3</v>
      </c>
      <c r="E109" s="58"/>
    </row>
    <row r="110" spans="1:5" x14ac:dyDescent="0.2">
      <c r="A110" s="56">
        <v>5122</v>
      </c>
      <c r="B110" s="53" t="s">
        <v>372</v>
      </c>
      <c r="C110" s="57">
        <v>220390.2</v>
      </c>
      <c r="D110" s="59">
        <f t="shared" si="0"/>
        <v>7.3228508477145267E-3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309870.18</v>
      </c>
      <c r="D112" s="59">
        <f t="shared" si="0"/>
        <v>1.0295980085749969E-2</v>
      </c>
      <c r="E112" s="58"/>
    </row>
    <row r="113" spans="1:5" x14ac:dyDescent="0.2">
      <c r="A113" s="56">
        <v>5125</v>
      </c>
      <c r="B113" s="53" t="s">
        <v>375</v>
      </c>
      <c r="C113" s="57">
        <v>35324.949999999997</v>
      </c>
      <c r="D113" s="59">
        <f t="shared" si="0"/>
        <v>1.1737334058092113E-3</v>
      </c>
      <c r="E113" s="58"/>
    </row>
    <row r="114" spans="1:5" x14ac:dyDescent="0.2">
      <c r="A114" s="56">
        <v>5126</v>
      </c>
      <c r="B114" s="53" t="s">
        <v>376</v>
      </c>
      <c r="C114" s="57">
        <v>1197198.98</v>
      </c>
      <c r="D114" s="59">
        <f t="shared" si="0"/>
        <v>3.9779035390756785E-2</v>
      </c>
      <c r="E114" s="58"/>
    </row>
    <row r="115" spans="1:5" x14ac:dyDescent="0.2">
      <c r="A115" s="56">
        <v>5127</v>
      </c>
      <c r="B115" s="53" t="s">
        <v>377</v>
      </c>
      <c r="C115" s="57">
        <v>59986.6</v>
      </c>
      <c r="D115" s="59">
        <f t="shared" si="0"/>
        <v>1.9931599710945051E-3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21144.66</v>
      </c>
      <c r="D117" s="59">
        <f t="shared" si="0"/>
        <v>7.0256840551728456E-4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5421343.4700000007</v>
      </c>
      <c r="D118" s="59">
        <f t="shared" si="0"/>
        <v>0.18013364307959753</v>
      </c>
      <c r="E118" s="58"/>
    </row>
    <row r="119" spans="1:5" x14ac:dyDescent="0.2">
      <c r="A119" s="56">
        <v>5131</v>
      </c>
      <c r="B119" s="53" t="s">
        <v>381</v>
      </c>
      <c r="C119" s="57">
        <v>2238834.4700000002</v>
      </c>
      <c r="D119" s="59">
        <f t="shared" si="0"/>
        <v>7.4389201046743472E-2</v>
      </c>
      <c r="E119" s="58"/>
    </row>
    <row r="120" spans="1:5" x14ac:dyDescent="0.2">
      <c r="A120" s="56">
        <v>5132</v>
      </c>
      <c r="B120" s="53" t="s">
        <v>382</v>
      </c>
      <c r="C120" s="57">
        <v>44807.72</v>
      </c>
      <c r="D120" s="59">
        <f t="shared" si="0"/>
        <v>1.4888150670318153E-3</v>
      </c>
      <c r="E120" s="58"/>
    </row>
    <row r="121" spans="1:5" x14ac:dyDescent="0.2">
      <c r="A121" s="56">
        <v>5133</v>
      </c>
      <c r="B121" s="53" t="s">
        <v>383</v>
      </c>
      <c r="C121" s="57">
        <v>339057.38</v>
      </c>
      <c r="D121" s="59">
        <f t="shared" si="0"/>
        <v>1.1265775985306363E-2</v>
      </c>
      <c r="E121" s="58"/>
    </row>
    <row r="122" spans="1:5" x14ac:dyDescent="0.2">
      <c r="A122" s="56">
        <v>5134</v>
      </c>
      <c r="B122" s="53" t="s">
        <v>384</v>
      </c>
      <c r="C122" s="57">
        <v>408005.98</v>
      </c>
      <c r="D122" s="59">
        <f t="shared" si="0"/>
        <v>1.3556714121206823E-2</v>
      </c>
      <c r="E122" s="58"/>
    </row>
    <row r="123" spans="1:5" x14ac:dyDescent="0.2">
      <c r="A123" s="56">
        <v>5135</v>
      </c>
      <c r="B123" s="53" t="s">
        <v>385</v>
      </c>
      <c r="C123" s="57">
        <v>1323700.25</v>
      </c>
      <c r="D123" s="59">
        <f t="shared" si="0"/>
        <v>4.3982261905622079E-2</v>
      </c>
      <c r="E123" s="58"/>
    </row>
    <row r="124" spans="1:5" x14ac:dyDescent="0.2">
      <c r="A124" s="56">
        <v>5136</v>
      </c>
      <c r="B124" s="53" t="s">
        <v>386</v>
      </c>
      <c r="C124" s="57">
        <v>169072.66</v>
      </c>
      <c r="D124" s="59">
        <f t="shared" si="0"/>
        <v>5.6177355962576826E-3</v>
      </c>
      <c r="E124" s="58"/>
    </row>
    <row r="125" spans="1:5" x14ac:dyDescent="0.2">
      <c r="A125" s="56">
        <v>5137</v>
      </c>
      <c r="B125" s="53" t="s">
        <v>387</v>
      </c>
      <c r="C125" s="57">
        <v>191970.09</v>
      </c>
      <c r="D125" s="59">
        <f t="shared" si="0"/>
        <v>6.3785428584952229E-3</v>
      </c>
      <c r="E125" s="58"/>
    </row>
    <row r="126" spans="1:5" x14ac:dyDescent="0.2">
      <c r="A126" s="56">
        <v>5138</v>
      </c>
      <c r="B126" s="53" t="s">
        <v>388</v>
      </c>
      <c r="C126" s="57">
        <v>176036.92</v>
      </c>
      <c r="D126" s="59">
        <f t="shared" si="0"/>
        <v>5.8491353465401569E-3</v>
      </c>
      <c r="E126" s="58"/>
    </row>
    <row r="127" spans="1:5" x14ac:dyDescent="0.2">
      <c r="A127" s="56">
        <v>5139</v>
      </c>
      <c r="B127" s="53" t="s">
        <v>389</v>
      </c>
      <c r="C127" s="57">
        <v>529858</v>
      </c>
      <c r="D127" s="59">
        <f t="shared" si="0"/>
        <v>1.7605461152393906E-2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8393504.370000001</v>
      </c>
      <c r="D128" s="59">
        <f t="shared" si="0"/>
        <v>0.27888890064599103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42000</v>
      </c>
      <c r="D129" s="59">
        <f t="shared" si="0"/>
        <v>1.3955236467139197E-3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42000</v>
      </c>
      <c r="D131" s="59">
        <f t="shared" si="0"/>
        <v>1.3955236467139197E-3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2600000</v>
      </c>
      <c r="D132" s="59">
        <f t="shared" si="0"/>
        <v>8.6389559082290276E-2</v>
      </c>
      <c r="E132" s="58"/>
    </row>
    <row r="133" spans="1:5" x14ac:dyDescent="0.2">
      <c r="A133" s="56">
        <v>5221</v>
      </c>
      <c r="B133" s="53" t="s">
        <v>395</v>
      </c>
      <c r="C133" s="57">
        <v>2600000</v>
      </c>
      <c r="D133" s="59">
        <f t="shared" si="0"/>
        <v>8.6389559082290276E-2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5751504.3700000001</v>
      </c>
      <c r="D138" s="59">
        <f t="shared" si="0"/>
        <v>0.1911038179169868</v>
      </c>
      <c r="E138" s="58"/>
    </row>
    <row r="139" spans="1:5" x14ac:dyDescent="0.2">
      <c r="A139" s="56">
        <v>5241</v>
      </c>
      <c r="B139" s="53" t="s">
        <v>399</v>
      </c>
      <c r="C139" s="57">
        <v>5664433.9299999997</v>
      </c>
      <c r="D139" s="59">
        <f t="shared" si="0"/>
        <v>0.18821074987056333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87070.44</v>
      </c>
      <c r="D141" s="59">
        <f t="shared" si="0"/>
        <v>2.8930680464234657E-3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1900000</v>
      </c>
      <c r="D161" s="59">
        <f t="shared" si="0"/>
        <v>6.3130831637058279E-2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1900000</v>
      </c>
      <c r="D168" s="59">
        <f t="shared" si="1"/>
        <v>6.3130831637058279E-2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1900000</v>
      </c>
      <c r="D170" s="59">
        <f t="shared" si="1"/>
        <v>6.3130831637058279E-2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5272</v>
      </c>
      <c r="D186" s="59">
        <f t="shared" si="1"/>
        <v>1.7517144441609012E-4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5272</v>
      </c>
      <c r="D187" s="59">
        <f t="shared" si="1"/>
        <v>1.7517144441609012E-4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4272</v>
      </c>
      <c r="D192" s="59">
        <f t="shared" si="1"/>
        <v>1.4194469092290154E-4</v>
      </c>
      <c r="E192" s="58"/>
    </row>
    <row r="193" spans="1:5" x14ac:dyDescent="0.2">
      <c r="A193" s="56">
        <v>5516</v>
      </c>
      <c r="B193" s="53" t="s">
        <v>448</v>
      </c>
      <c r="C193" s="57">
        <v>1000</v>
      </c>
      <c r="D193" s="59">
        <f t="shared" si="1"/>
        <v>3.3226753493188569E-5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-70680.91</v>
      </c>
    </row>
    <row r="9" spans="1:5" x14ac:dyDescent="0.2">
      <c r="A9" s="35">
        <v>3120</v>
      </c>
      <c r="B9" s="31" t="s">
        <v>470</v>
      </c>
      <c r="C9" s="36">
        <v>3216068.15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11054532.85</v>
      </c>
    </row>
    <row r="15" spans="1:5" x14ac:dyDescent="0.2">
      <c r="A15" s="35">
        <v>3220</v>
      </c>
      <c r="B15" s="31" t="s">
        <v>474</v>
      </c>
      <c r="C15" s="36">
        <v>152724666.34999999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23573248.66</v>
      </c>
      <c r="D9" s="36">
        <v>22051601.530000001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271633.65999999997</v>
      </c>
      <c r="D11" s="36">
        <v>271633.65999999997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23844882.32</v>
      </c>
      <c r="D15" s="36">
        <f>SUM(D8:D14)</f>
        <v>22323235.190000001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212349971.27000001</v>
      </c>
    </row>
    <row r="21" spans="1:5" x14ac:dyDescent="0.2">
      <c r="A21" s="35">
        <v>1231</v>
      </c>
      <c r="B21" s="31" t="s">
        <v>232</v>
      </c>
      <c r="C21" s="36">
        <v>820000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199487611.27000001</v>
      </c>
    </row>
    <row r="26" spans="1:5" x14ac:dyDescent="0.2">
      <c r="A26" s="35">
        <v>1236</v>
      </c>
      <c r="B26" s="31" t="s">
        <v>237</v>
      </c>
      <c r="C26" s="36">
        <v>12042360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22695702.920000002</v>
      </c>
    </row>
    <row r="29" spans="1:5" x14ac:dyDescent="0.2">
      <c r="A29" s="35">
        <v>1241</v>
      </c>
      <c r="B29" s="31" t="s">
        <v>240</v>
      </c>
      <c r="C29" s="36">
        <v>1445759.88</v>
      </c>
    </row>
    <row r="30" spans="1:5" x14ac:dyDescent="0.2">
      <c r="A30" s="35">
        <v>1242</v>
      </c>
      <c r="B30" s="31" t="s">
        <v>241</v>
      </c>
      <c r="C30" s="36">
        <v>918143.24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16438244.220000001</v>
      </c>
    </row>
    <row r="33" spans="1:5" x14ac:dyDescent="0.2">
      <c r="A33" s="35">
        <v>1245</v>
      </c>
      <c r="B33" s="31" t="s">
        <v>244</v>
      </c>
      <c r="C33" s="36">
        <v>39440</v>
      </c>
    </row>
    <row r="34" spans="1:5" x14ac:dyDescent="0.2">
      <c r="A34" s="35">
        <v>1246</v>
      </c>
      <c r="B34" s="31" t="s">
        <v>245</v>
      </c>
      <c r="C34" s="36">
        <v>3775339.58</v>
      </c>
    </row>
    <row r="35" spans="1:5" x14ac:dyDescent="0.2">
      <c r="A35" s="35">
        <v>1247</v>
      </c>
      <c r="B35" s="31" t="s">
        <v>246</v>
      </c>
      <c r="C35" s="36">
        <v>78776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443935.5</v>
      </c>
    </row>
    <row r="38" spans="1:5" x14ac:dyDescent="0.2">
      <c r="A38" s="35">
        <v>1251</v>
      </c>
      <c r="B38" s="31" t="s">
        <v>250</v>
      </c>
      <c r="C38" s="36">
        <v>84000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359935.5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2300</v>
      </c>
      <c r="D46" s="36">
        <f>D47+D56+D59+D65+D67+D69</f>
        <v>5272</v>
      </c>
    </row>
    <row r="47" spans="1:5" x14ac:dyDescent="0.2">
      <c r="A47" s="35">
        <v>5510</v>
      </c>
      <c r="B47" s="31" t="s">
        <v>442</v>
      </c>
      <c r="C47" s="36">
        <f>SUM(C48:C55)</f>
        <v>2300</v>
      </c>
      <c r="D47" s="36">
        <f>SUM(D48:D55)</f>
        <v>5272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2300</v>
      </c>
      <c r="D52" s="36">
        <v>4272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1000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2021-07-23T15:32:18Z</cp:lastPrinted>
  <dcterms:created xsi:type="dcterms:W3CDTF">2012-12-11T20:36:24Z</dcterms:created>
  <dcterms:modified xsi:type="dcterms:W3CDTF">2021-07-23T15:51:41Z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