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CUENTA PUBLICA ANUAL 2021\"/>
    </mc:Choice>
  </mc:AlternateContent>
  <bookViews>
    <workbookView xWindow="0" yWindow="0" windowWidth="24000" windowHeight="9735" tabRatio="923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'ESF-08'!$A$7:$H$105</definedName>
    <definedName name="_xlnm.Print_Area" localSheetId="46">'Conciliacion_Ig (I)'!$A$1:$D$11</definedName>
    <definedName name="_xlnm.Print_Area" localSheetId="30">'EA-01'!$A$1:$D$47</definedName>
    <definedName name="_xlnm.Print_Area" localSheetId="32">'EA-02'!$A$1:$E$16</definedName>
    <definedName name="_xlnm.Print_Area" localSheetId="34">'EA-03'!$A$1:$E$111</definedName>
    <definedName name="_xlnm.Print_Area" localSheetId="40">'EFE-01'!$A$1:$E$164</definedName>
    <definedName name="_xlnm.Print_Area" localSheetId="42">'EFE-02'!$A$1:$D$34</definedName>
    <definedName name="_xlnm.Print_Area" localSheetId="44">'EFE-03'!$A$1:$C$43</definedName>
    <definedName name="_xlnm.Print_Area" localSheetId="1">'ESF-01'!$A$1:$E$79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'ESF-08'!$A$1:$F$61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'ESF-12'!$A$1:$H$48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'VHP-02'!$A$1:$F$54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62913"/>
</workbook>
</file>

<file path=xl/calcChain.xml><?xml version="1.0" encoding="utf-8"?>
<calcChain xmlns="http://schemas.openxmlformats.org/spreadsheetml/2006/main"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7" i="53"/>
  <c r="C35" i="53"/>
  <c r="C9" i="52"/>
  <c r="C15" i="52"/>
  <c r="C32" i="50"/>
  <c r="C62" i="50"/>
  <c r="C162" i="49"/>
  <c r="D162" i="49"/>
  <c r="E162" i="49"/>
  <c r="C52" i="48"/>
  <c r="D52" i="48"/>
  <c r="E52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46" i="41"/>
  <c r="D46" i="41"/>
  <c r="E46" i="41"/>
  <c r="F46" i="41"/>
  <c r="G46" i="41"/>
  <c r="C66" i="41"/>
  <c r="D66" i="41"/>
  <c r="E66" i="41"/>
  <c r="F66" i="41"/>
  <c r="G66" i="41"/>
  <c r="C11" i="40"/>
  <c r="C20" i="40"/>
  <c r="C13" i="38"/>
  <c r="D13" i="38"/>
  <c r="E13" i="38"/>
  <c r="C22" i="38"/>
  <c r="D22" i="38"/>
  <c r="E22" i="38"/>
  <c r="C34" i="38"/>
  <c r="D34" i="38"/>
  <c r="E34" i="38"/>
  <c r="C20" i="37"/>
  <c r="D20" i="37"/>
  <c r="E20" i="37"/>
  <c r="C49" i="37"/>
  <c r="D49" i="37"/>
  <c r="E49" i="37"/>
  <c r="C59" i="37"/>
  <c r="D59" i="37"/>
  <c r="E59" i="37"/>
  <c r="C69" i="37"/>
  <c r="D69" i="37"/>
  <c r="E69" i="37"/>
  <c r="C95" i="37"/>
  <c r="D95" i="37"/>
  <c r="E95" i="37"/>
  <c r="C105" i="37"/>
  <c r="D105" i="37"/>
  <c r="E105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107" i="46" l="1"/>
  <c r="D101" i="46"/>
  <c r="D95" i="46"/>
  <c r="D89" i="46"/>
  <c r="D83" i="46"/>
  <c r="D77" i="46"/>
  <c r="D71" i="46"/>
  <c r="D65" i="46"/>
  <c r="D59" i="46"/>
  <c r="D53" i="46"/>
  <c r="D47" i="46"/>
  <c r="D41" i="46"/>
  <c r="D35" i="46"/>
  <c r="D29" i="46"/>
  <c r="D23" i="46"/>
  <c r="D17" i="46"/>
  <c r="D11" i="46"/>
  <c r="D106" i="46"/>
  <c r="D100" i="46"/>
  <c r="D94" i="46"/>
  <c r="D88" i="46"/>
  <c r="D82" i="46"/>
  <c r="D70" i="46"/>
  <c r="D46" i="46"/>
  <c r="D22" i="46"/>
  <c r="D105" i="46"/>
  <c r="D99" i="46"/>
  <c r="D93" i="46"/>
  <c r="D87" i="46"/>
  <c r="D81" i="46"/>
  <c r="D75" i="46"/>
  <c r="D69" i="46"/>
  <c r="D63" i="46"/>
  <c r="D57" i="46"/>
  <c r="D51" i="46"/>
  <c r="D45" i="46"/>
  <c r="D39" i="46"/>
  <c r="D33" i="46"/>
  <c r="D27" i="46"/>
  <c r="D21" i="46"/>
  <c r="D15" i="46"/>
  <c r="D9" i="46"/>
  <c r="D31" i="46"/>
  <c r="D13" i="46"/>
  <c r="D96" i="46"/>
  <c r="D72" i="46"/>
  <c r="D54" i="46"/>
  <c r="D36" i="46"/>
  <c r="D12" i="46"/>
  <c r="D58" i="46"/>
  <c r="D40" i="46"/>
  <c r="D16" i="46"/>
  <c r="D104" i="46"/>
  <c r="D98" i="46"/>
  <c r="D92" i="46"/>
  <c r="D86" i="46"/>
  <c r="D80" i="46"/>
  <c r="D74" i="46"/>
  <c r="D68" i="46"/>
  <c r="D62" i="46"/>
  <c r="D56" i="46"/>
  <c r="D50" i="46"/>
  <c r="D44" i="46"/>
  <c r="D38" i="46"/>
  <c r="D32" i="46"/>
  <c r="D26" i="46"/>
  <c r="D20" i="46"/>
  <c r="D14" i="46"/>
  <c r="D8" i="46"/>
  <c r="D37" i="46"/>
  <c r="D19" i="46"/>
  <c r="D102" i="46"/>
  <c r="D78" i="46"/>
  <c r="D60" i="46"/>
  <c r="D42" i="46"/>
  <c r="D24" i="46"/>
  <c r="D76" i="46"/>
  <c r="D52" i="46"/>
  <c r="D28" i="46"/>
  <c r="D10" i="46"/>
  <c r="D103" i="46"/>
  <c r="D97" i="46"/>
  <c r="D91" i="46"/>
  <c r="D85" i="46"/>
  <c r="D79" i="46"/>
  <c r="D73" i="46"/>
  <c r="D67" i="46"/>
  <c r="D61" i="46"/>
  <c r="D55" i="46"/>
  <c r="D49" i="46"/>
  <c r="D43" i="46"/>
  <c r="D25" i="46"/>
  <c r="D108" i="46"/>
  <c r="D90" i="46"/>
  <c r="D84" i="46"/>
  <c r="D66" i="46"/>
  <c r="D48" i="46"/>
  <c r="D30" i="46"/>
  <c r="D18" i="46"/>
  <c r="D64" i="46"/>
  <c r="D34" i="46"/>
  <c r="C20" i="52"/>
  <c r="D109" i="46" l="1"/>
</calcChain>
</file>

<file path=xl/sharedStrings.xml><?xml version="1.0" encoding="utf-8"?>
<sst xmlns="http://schemas.openxmlformats.org/spreadsheetml/2006/main" count="1696" uniqueCount="1130">
  <si>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</si>
  <si>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</si>
  <si>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</si>
  <si>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</si>
  <si>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</si>
  <si>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</si>
  <si>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</si>
  <si>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</si>
  <si>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</si>
  <si>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</si>
  <si>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</si>
  <si>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</si>
  <si>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</si>
  <si>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</si>
  <si>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</si>
  <si>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</si>
  <si>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</si>
  <si>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</si>
  <si>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</si>
  <si>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</si>
  <si>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</si>
  <si>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</si>
  <si>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</si>
  <si>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</si>
  <si>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</si>
  <si>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</si>
  <si>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</si>
  <si>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</si>
  <si>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</si>
  <si>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</si>
  <si>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</si>
  <si>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</si>
  <si>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</si>
  <si>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</si>
  <si>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</si>
  <si>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</si>
  <si>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</si>
  <si>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</si>
  <si>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</si>
  <si>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</si>
  <si>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</si>
  <si>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</si>
  <si>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</si>
  <si>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</si>
  <si>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</si>
  <si>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</si>
  <si>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</si>
  <si>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</si>
  <si>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</si>
  <si>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</si>
  <si>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</si>
  <si>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</si>
  <si>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</si>
  <si>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</si>
  <si>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</si>
  <si>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</si>
  <si>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</si>
  <si>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</si>
  <si>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</si>
  <si>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</si>
  <si>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</si>
  <si>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</si>
  <si>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</si>
  <si>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</si>
  <si>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</si>
  <si>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</si>
  <si>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</si>
  <si>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</si>
  <si>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</si>
  <si>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</si>
  <si>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</si>
  <si>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</si>
  <si>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</si>
  <si>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</si>
  <si>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</si>
  <si>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</si>
  <si>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</si>
  <si>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</si>
  <si>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</si>
  <si>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</si>
  <si>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</si>
  <si>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</si>
  <si>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</si>
  <si>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</si>
  <si>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</si>
  <si>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</si>
  <si>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</si>
  <si>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</si>
  <si>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</si>
  <si>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</si>
  <si>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</si>
  <si>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</si>
  <si>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</si>
  <si>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</si>
  <si>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</si>
  <si>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</si>
  <si>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</si>
  <si>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</si>
  <si>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</si>
  <si>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</si>
  <si>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</si>
  <si>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</si>
  <si>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</si>
  <si>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</si>
  <si>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</si>
  <si>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</si>
  <si>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</si>
  <si>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</si>
  <si>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</si>
  <si>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</si>
  <si>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</si>
  <si>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</si>
  <si>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</si>
  <si>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</si>
  <si>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</si>
  <si>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</si>
  <si>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</si>
  <si>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</si>
  <si>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</si>
  <si>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</si>
  <si>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</si>
  <si>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</si>
  <si>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</si>
  <si>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</si>
  <si>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</si>
  <si>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</si>
  <si>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</si>
  <si>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</si>
  <si>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</si>
  <si>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</si>
  <si>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</si>
  <si>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</si>
  <si>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</si>
  <si>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</si>
  <si>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</si>
  <si>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</si>
  <si>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</si>
  <si>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</si>
  <si>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</si>
  <si>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</si>
  <si>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</si>
  <si>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</si>
  <si>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</si>
  <si>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</si>
  <si>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</si>
  <si>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</si>
  <si>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</si>
  <si>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</si>
  <si>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</si>
  <si>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</si>
  <si>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</si>
  <si>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</si>
  <si>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</si>
  <si>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</si>
  <si>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</si>
  <si>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</si>
  <si>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</si>
  <si>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</si>
  <si>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</si>
  <si>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</si>
  <si>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</si>
  <si>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</si>
  <si>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</si>
  <si>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</si>
  <si>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</si>
  <si>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</si>
  <si>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</si>
  <si>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</si>
  <si>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</si>
  <si>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</si>
  <si>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</si>
  <si>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</si>
  <si>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</si>
  <si>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</si>
  <si>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</si>
  <si>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</si>
  <si>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</si>
  <si>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</si>
  <si>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</si>
  <si>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</si>
  <si>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</si>
  <si>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</si>
  <si>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</si>
  <si>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</si>
  <si>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</si>
  <si>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</si>
  <si>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</si>
  <si>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</si>
  <si>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</si>
  <si>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</si>
  <si>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</si>
  <si>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</si>
  <si>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</si>
  <si>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</si>
  <si>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</si>
  <si>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</si>
  <si>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</si>
  <si>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</si>
  <si>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</si>
  <si>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</si>
  <si>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</si>
  <si>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</si>
  <si>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</si>
  <si>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</si>
  <si>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</si>
  <si>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</si>
  <si>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</si>
  <si>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</si>
  <si>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</si>
  <si>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</si>
  <si>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</si>
  <si>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</si>
  <si>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</si>
  <si>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</si>
  <si>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</si>
  <si>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</si>
  <si>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</si>
  <si>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</si>
  <si>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</si>
  <si>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</si>
  <si>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</si>
  <si>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</si>
  <si>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</si>
  <si>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</si>
  <si>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</si>
  <si>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</si>
  <si>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</si>
  <si>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</si>
  <si>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</si>
  <si>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</si>
  <si>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</si>
  <si>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</si>
  <si>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</si>
  <si>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</si>
  <si>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</si>
  <si>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</si>
  <si>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</si>
  <si>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</si>
  <si>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</si>
  <si>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</si>
  <si>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</si>
  <si>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</si>
  <si>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</si>
  <si>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</si>
  <si>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</si>
  <si>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</si>
  <si>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</si>
  <si>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</si>
  <si>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</si>
  <si>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</si>
  <si>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</si>
  <si>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</si>
  <si>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</si>
  <si>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</si>
  <si>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</si>
  <si>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</si>
  <si>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</si>
  <si>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</si>
  <si>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</si>
  <si>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</si>
  <si>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</si>
  <si>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</si>
  <si>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</si>
  <si>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</si>
  <si>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</si>
  <si>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</si>
  <si>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</si>
  <si>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</si>
  <si>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</si>
  <si>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</si>
  <si>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</si>
  <si>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</si>
  <si>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</si>
  <si>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</si>
  <si>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</si>
  <si>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</si>
  <si>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</si>
  <si>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</si>
  <si>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</si>
  <si>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</si>
  <si>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</si>
  <si>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</si>
  <si>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</si>
  <si>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</si>
  <si>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</si>
  <si>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</si>
  <si>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</si>
  <si>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</si>
  <si>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</si>
  <si>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</si>
  <si>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</si>
  <si>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</si>
  <si>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</si>
  <si>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</si>
  <si>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</si>
  <si>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</si>
  <si>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</si>
  <si>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</si>
  <si>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</si>
  <si>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</si>
  <si>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</si>
  <si>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</si>
  <si>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</si>
  <si>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</si>
  <si>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</si>
  <si>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</si>
  <si>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</si>
  <si>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</si>
  <si>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</si>
  <si>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</si>
  <si>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</si>
  <si>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</si>
  <si>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</si>
  <si>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</si>
  <si>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</si>
  <si>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</si>
  <si>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</si>
  <si>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</si>
  <si>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</si>
  <si>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</si>
  <si>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</si>
  <si>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</si>
  <si>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</si>
  <si>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</si>
  <si>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</si>
  <si>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</si>
  <si>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</si>
  <si>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</si>
  <si>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</si>
  <si>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</si>
  <si>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</si>
  <si>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</si>
  <si>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</si>
  <si>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</si>
  <si>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</si>
  <si>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</si>
  <si>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</si>
  <si>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</si>
  <si>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</si>
  <si>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</si>
  <si>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</si>
  <si>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</si>
  <si>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</si>
  <si>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</si>
  <si>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</si>
  <si>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</si>
  <si>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</si>
  <si>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</si>
  <si>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</si>
  <si>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</si>
  <si>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</si>
  <si>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</si>
  <si>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</si>
  <si>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</si>
  <si>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</si>
  <si>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</si>
  <si>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</si>
  <si>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</si>
  <si>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</si>
  <si>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</si>
  <si>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</si>
  <si>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</si>
  <si>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</si>
  <si>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</si>
  <si>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</si>
  <si>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</si>
  <si>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</si>
  <si>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</si>
  <si>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</si>
  <si>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</si>
  <si>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</si>
  <si>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</si>
  <si>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</si>
  <si>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</si>
  <si>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</si>
  <si>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</si>
  <si>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</si>
  <si>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</si>
  <si>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</si>
  <si>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</si>
  <si>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</si>
  <si>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</si>
  <si>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</si>
  <si>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</si>
  <si>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</si>
  <si>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</si>
  <si>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</si>
  <si>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</si>
  <si>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</si>
  <si>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</si>
  <si>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</si>
  <si>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</si>
  <si>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</si>
  <si>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</si>
  <si>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</si>
  <si>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</si>
  <si>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</si>
  <si>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</si>
  <si>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</si>
  <si>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</si>
  <si>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</si>
  <si>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</si>
  <si>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</si>
  <si>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</si>
  <si>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</si>
  <si>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</si>
  <si>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</si>
  <si>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</si>
  <si>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</si>
  <si>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</si>
  <si>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</si>
  <si>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</si>
  <si>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</si>
  <si>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</si>
  <si>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</si>
  <si>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</si>
  <si>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</si>
  <si>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</si>
  <si>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</si>
  <si>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</si>
  <si>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</si>
  <si>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</si>
  <si>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</si>
  <si>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</si>
  <si>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</si>
  <si>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</si>
  <si>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</si>
  <si>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</si>
  <si>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</si>
  <si>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</si>
  <si>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</si>
  <si>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</si>
  <si>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</si>
  <si>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</si>
  <si>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</si>
  <si>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</si>
  <si>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</si>
  <si>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</si>
  <si>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</si>
  <si>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</si>
  <si>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</si>
  <si>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</si>
  <si>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</si>
  <si>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</si>
  <si>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</si>
  <si>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</si>
  <si>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</si>
  <si>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</si>
  <si>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</si>
  <si>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</si>
  <si>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</si>
  <si>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</si>
  <si>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</si>
  <si>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</si>
  <si>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</si>
  <si>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</si>
  <si>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</si>
  <si>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</si>
  <si>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</si>
  <si>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</si>
  <si>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</si>
  <si>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</si>
  <si>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</si>
  <si>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</si>
  <si>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</si>
  <si>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</si>
  <si>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</si>
  <si>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</si>
  <si>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</si>
  <si>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</si>
  <si>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</si>
  <si>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</si>
  <si>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</si>
  <si>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</si>
  <si>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</si>
  <si>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</si>
  <si>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</si>
  <si>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</si>
  <si>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</si>
  <si>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</si>
  <si>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</si>
  <si>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</si>
  <si>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</si>
  <si>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</si>
  <si>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</si>
  <si>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</si>
  <si>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</si>
  <si>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</si>
  <si>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</si>
  <si>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</si>
  <si>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</si>
  <si>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</si>
  <si>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</si>
  <si>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</si>
  <si>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</si>
  <si>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</si>
  <si>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</si>
  <si>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</si>
  <si>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</si>
  <si>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</si>
  <si>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</si>
  <si>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</si>
  <si>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</si>
  <si>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</si>
  <si>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</si>
  <si>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</si>
  <si>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</si>
  <si>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</si>
  <si>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</si>
  <si>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</si>
  <si>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</si>
  <si>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</si>
  <si>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</si>
  <si>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</si>
  <si>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</si>
  <si>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</si>
  <si>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</si>
  <si>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</si>
  <si>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0111400103</t>
  </si>
  <si>
    <t>BME 65505254796 INVERSION GASTO CORRIENTE 2015</t>
  </si>
  <si>
    <t>0111400109</t>
  </si>
  <si>
    <t>BME 65505466369 INVERSIÓN PRESTAMOS</t>
  </si>
  <si>
    <t/>
  </si>
  <si>
    <t>NO APLICA</t>
  </si>
  <si>
    <t>0112200001</t>
  </si>
  <si>
    <t>Subsidio al Empleo</t>
  </si>
  <si>
    <t>0112200002</t>
  </si>
  <si>
    <t>Crádito al Salario</t>
  </si>
  <si>
    <t>0112200003</t>
  </si>
  <si>
    <t>CUENTAS POR COBRAR A CORTO PLAZO</t>
  </si>
  <si>
    <t>0112400001</t>
  </si>
  <si>
    <t>Contribuyentes Clientes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</si>
  <si>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</si>
  <si>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</si>
  <si>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</si>
  <si>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</si>
  <si>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</si>
  <si>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</si>
  <si>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0112300012</t>
  </si>
  <si>
    <t>Excedentes de Nómina</t>
  </si>
  <si>
    <t>0112300013</t>
  </si>
  <si>
    <t>Otros deudores</t>
  </si>
  <si>
    <t>0112900001</t>
  </si>
  <si>
    <t>0113100001</t>
  </si>
  <si>
    <t>Ant Prov Prest Serv C P</t>
  </si>
  <si>
    <t>0113200001</t>
  </si>
  <si>
    <t>Ant Prov Ad Bienes Muebles e Inm C P</t>
  </si>
  <si>
    <t>0113400001</t>
  </si>
  <si>
    <t>Ant Contratistas C P</t>
  </si>
  <si>
    <t>0113400006</t>
  </si>
  <si>
    <t>Ant. Contratistas CP</t>
  </si>
  <si>
    <t>0123105811</t>
  </si>
  <si>
    <t>Terrenos</t>
  </si>
  <si>
    <t>0123516111</t>
  </si>
  <si>
    <t>Edificación habitacional</t>
  </si>
  <si>
    <t>0123526121</t>
  </si>
  <si>
    <t>Edificación no habitacional</t>
  </si>
  <si>
    <t>0123536131</t>
  </si>
  <si>
    <t>Constr obras p abastecde agua petróleo gas el</t>
  </si>
  <si>
    <t>0123556151</t>
  </si>
  <si>
    <t>Construcción de vías de comunicación</t>
  </si>
  <si>
    <t>0123566161</t>
  </si>
  <si>
    <t>Otras construcc de ingeniería civil u obra pesada</t>
  </si>
  <si>
    <t>0123596191</t>
  </si>
  <si>
    <t>Trabajos de acabados en edificaciones y otros trab</t>
  </si>
  <si>
    <t>0123626221</t>
  </si>
  <si>
    <t>0123636231</t>
  </si>
  <si>
    <t>Constr de obras p abastecde agua petróleo gas</t>
  </si>
  <si>
    <t>0123666261</t>
  </si>
  <si>
    <t>Otras construcciones de ingeniería civil u obra pe</t>
  </si>
  <si>
    <t>0123696291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</si>
  <si>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</si>
  <si>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</si>
  <si>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</si>
  <si>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</si>
  <si>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</si>
  <si>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</si>
  <si>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</si>
  <si>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</si>
  <si>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</si>
  <si>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</si>
  <si>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</si>
  <si>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</si>
  <si>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</si>
  <si>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</si>
  <si>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</si>
  <si>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</si>
  <si>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</si>
  <si>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</si>
  <si>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</si>
  <si>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</si>
  <si>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</si>
  <si>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</si>
  <si>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</si>
  <si>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</si>
  <si>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</si>
  <si>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</si>
  <si>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</si>
  <si>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</si>
  <si>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</si>
  <si>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</si>
  <si>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</si>
  <si>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</si>
  <si>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</si>
  <si>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</si>
  <si>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</si>
  <si>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</si>
  <si>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</si>
  <si>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</si>
  <si>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</si>
  <si>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</si>
  <si>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0124715131</t>
  </si>
  <si>
    <t>Libros revistas y otros elementos coleccionables</t>
  </si>
  <si>
    <t>0124715133</t>
  </si>
  <si>
    <t>Otros bienes artísticos culturales y científicos</t>
  </si>
  <si>
    <t>0126305111</t>
  </si>
  <si>
    <t>0126305121</t>
  </si>
  <si>
    <t>0126305151</t>
  </si>
  <si>
    <t>0126305191</t>
  </si>
  <si>
    <t>0126305211</t>
  </si>
  <si>
    <t>0126305221</t>
  </si>
  <si>
    <t>0126305231</t>
  </si>
  <si>
    <t>0126305291</t>
  </si>
  <si>
    <t>0126305411</t>
  </si>
  <si>
    <t>0126305421</t>
  </si>
  <si>
    <t>0126305491</t>
  </si>
  <si>
    <t>0126305611</t>
  </si>
  <si>
    <t>0126305631</t>
  </si>
  <si>
    <t>0126305641</t>
  </si>
  <si>
    <t>0126305651</t>
  </si>
  <si>
    <t>0126305661</t>
  </si>
  <si>
    <t>0126305663</t>
  </si>
  <si>
    <t>0126305671</t>
  </si>
  <si>
    <t>0126305691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</si>
  <si>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</si>
  <si>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</si>
  <si>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</si>
  <si>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</si>
  <si>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</si>
  <si>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</si>
  <si>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Estudios, Formulación y Evaluación de Proyectos</t>
  </si>
  <si>
    <t>ACTIVOS PARA PASIVOS LABORALES</t>
  </si>
  <si>
    <t>0211100001</t>
  </si>
  <si>
    <t>NOMINA POR PAGAR A CORTO PLAZO</t>
  </si>
  <si>
    <t>0211100111</t>
  </si>
  <si>
    <t>PASIVOS CAPITULO 1000 AL CIERRE 2011</t>
  </si>
  <si>
    <t>0211100131</t>
  </si>
  <si>
    <t>PASIVOS CAPITULO 1000 AL CIERRE 2013</t>
  </si>
  <si>
    <t>0211100141</t>
  </si>
  <si>
    <t>PASIVOS CAPITULO 1000 AL CIERRE 2014</t>
  </si>
  <si>
    <t>0211100171</t>
  </si>
  <si>
    <t>PASIVOS CAPITULO 1000 AL CIERRE 2017</t>
  </si>
  <si>
    <t>0211100191</t>
  </si>
  <si>
    <t>PASIVOS CAPITULO 1000 AL CIERRE 2019</t>
  </si>
  <si>
    <t>0211200001</t>
  </si>
  <si>
    <t>Proveedores por pagar CP</t>
  </si>
  <si>
    <t>0211200142</t>
  </si>
  <si>
    <t>PASIVOS CAPITULO 2000 AL CIERRE 2014</t>
  </si>
  <si>
    <t>0211200152</t>
  </si>
  <si>
    <t>PASIVOS CAPITULO 2000 AL CIERRE 2015</t>
  </si>
  <si>
    <t>0211200153</t>
  </si>
  <si>
    <t>PASIVOS CAPITULO 3000 AL CIERRE 2015</t>
  </si>
  <si>
    <t>0211200173</t>
  </si>
  <si>
    <t>PASIVOS CAPITULO 3000 AL CIERRE 2017</t>
  </si>
  <si>
    <t>0211200182</t>
  </si>
  <si>
    <t>PASIVOS CAPITULO 2000 AL CIERRE 2018</t>
  </si>
  <si>
    <t>0211200183</t>
  </si>
  <si>
    <t>PASIVOS CAPITULO 3000 AL CIERRE 2018</t>
  </si>
  <si>
    <t>0211200192</t>
  </si>
  <si>
    <t>PASIVOS CAPITULO 2000 AL CIERRE 2019</t>
  </si>
  <si>
    <t>0211200193</t>
  </si>
  <si>
    <t>PASIVOS CAPITULO 3000 AL CIERRE 2019</t>
  </si>
  <si>
    <t>0211300001</t>
  </si>
  <si>
    <t>Contratistas por pagar CP</t>
  </si>
  <si>
    <t>0211300116</t>
  </si>
  <si>
    <t>PASIVOS CAPITULO 6000 AL CIERRE 2011</t>
  </si>
  <si>
    <t>0211300136</t>
  </si>
  <si>
    <t>PASIVOS CAPITULO 6000 AL CIERRE 2013</t>
  </si>
  <si>
    <t>0211300146</t>
  </si>
  <si>
    <t>PASIVOS CAPITULO 6000 AL CIERRE 2014</t>
  </si>
  <si>
    <t>0211300166</t>
  </si>
  <si>
    <t>PASIVOS CAPITULO 6000 AL CIERRE 2016</t>
  </si>
  <si>
    <t>0211300196</t>
  </si>
  <si>
    <t>PASIVOS CAPITULO 6000 AL CIERRE 2019</t>
  </si>
  <si>
    <t>0211300206</t>
  </si>
  <si>
    <t>PASIVOS CAPITULO 6000 AL CIERRE 2020</t>
  </si>
  <si>
    <t>0211300216</t>
  </si>
  <si>
    <t>PASIVOS CAPITULO 6000 AL CIERRE 2021</t>
  </si>
  <si>
    <t>0211500115</t>
  </si>
  <si>
    <t>PASIVOS CAPITULO 4000 AL CIERRE 2012</t>
  </si>
  <si>
    <t>0211500144</t>
  </si>
  <si>
    <t>PASIVOS CAPITULO 4000 AL CIERRE 2014</t>
  </si>
  <si>
    <t>0211500164</t>
  </si>
  <si>
    <t>PASIVOS CAPITULO 4000 AL CIERRE 2016</t>
  </si>
  <si>
    <t>0211500184</t>
  </si>
  <si>
    <t>PASIVOS CAPITULO 4000 AL CIERRE 2018</t>
  </si>
  <si>
    <t>0211500194</t>
  </si>
  <si>
    <t>PASIVOS CAPITULO 4000 AL CIERRE 2019</t>
  </si>
  <si>
    <t>0211700001</t>
  </si>
  <si>
    <t>ISPT Imp. S/Sueldos</t>
  </si>
  <si>
    <t>0211700002</t>
  </si>
  <si>
    <t>Ret. ISR 10% HONORARIOS</t>
  </si>
  <si>
    <t>0211700003</t>
  </si>
  <si>
    <t>Ret.  Impuesto Cedular</t>
  </si>
  <si>
    <t>0211700004</t>
  </si>
  <si>
    <t>Retenciones DIVO</t>
  </si>
  <si>
    <t>0211700005</t>
  </si>
  <si>
    <t>Retenciones ISR</t>
  </si>
  <si>
    <t>0211700006</t>
  </si>
  <si>
    <t>Retencion s/Estimación</t>
  </si>
  <si>
    <t>0211700007</t>
  </si>
  <si>
    <t>IVA Retenido</t>
  </si>
  <si>
    <t>0211700008</t>
  </si>
  <si>
    <t>Ret. ISR Asim. Salario</t>
  </si>
  <si>
    <t>0211900001</t>
  </si>
  <si>
    <t>Otras ctas por pagar CP</t>
  </si>
  <si>
    <t>0411201001</t>
  </si>
  <si>
    <t>IMPUESTO PREDIAL</t>
  </si>
  <si>
    <t>0411201002</t>
  </si>
  <si>
    <t>REZAGOS PREDIAL</t>
  </si>
  <si>
    <t>0411202001</t>
  </si>
  <si>
    <t>IMPUESTO DIVISIÓN LOTIFICACIÓN INMUEBLES</t>
  </si>
  <si>
    <t>0411302001</t>
  </si>
  <si>
    <t>IMPUESTO ADQUISICIÓN DE BIENES INMUEBLE</t>
  </si>
  <si>
    <t>0411701001</t>
  </si>
  <si>
    <t>RECARGOS PREDIAL</t>
  </si>
  <si>
    <t>0411702001</t>
  </si>
  <si>
    <t>MULTAS DE IMPUESTO PREDIAL</t>
  </si>
  <si>
    <t>0414101001</t>
  </si>
  <si>
    <t>USO Y APROVECHAMIENTO DE VÍA PÚBLICA</t>
  </si>
  <si>
    <t>0414102001</t>
  </si>
  <si>
    <t>ARREND EXPLOTACIÓN DE BIENES MUEBLES</t>
  </si>
  <si>
    <t>0414102002</t>
  </si>
  <si>
    <t>BAÑOS PÚBLICOS</t>
  </si>
  <si>
    <t>0414102003</t>
  </si>
  <si>
    <t>ARREND EXPLOTACIÓN DE BIENES INMUEBLES</t>
  </si>
  <si>
    <t>0414301001</t>
  </si>
  <si>
    <t>SERVICIOS LIMPIA RECOLEC TRAT DESECHOS</t>
  </si>
  <si>
    <t>0414302001</t>
  </si>
  <si>
    <t>SERVICIO DE PANTEONES</t>
  </si>
  <si>
    <t>0414310001</t>
  </si>
  <si>
    <t>SERVICIOS OBRA PÚBLICA DESARROLLO URBAN</t>
  </si>
  <si>
    <t>0414311001</t>
  </si>
  <si>
    <t>SERVICIOS CATASTRALES PRÁCTICAS AVALUO</t>
  </si>
  <si>
    <t>0414316001</t>
  </si>
  <si>
    <t>EXPEDICIÓN CERTIFICADOS CERTIFICACIONES</t>
  </si>
  <si>
    <t>0414318001</t>
  </si>
  <si>
    <t>DERECHO DE ALUMBRADO PÚBLICO (DAP)</t>
  </si>
  <si>
    <t>0414319001</t>
  </si>
  <si>
    <t>SERVICIO DE AGUA POTABLE</t>
  </si>
  <si>
    <t>0414319002</t>
  </si>
  <si>
    <t>SERVICIO DE DRENAJE Y ALCANTARILLADO</t>
  </si>
  <si>
    <t>0414319003</t>
  </si>
  <si>
    <t>CONTRATOS DE AGUA POTABLE Y DRENAJE</t>
  </si>
  <si>
    <t>0414319005</t>
  </si>
  <si>
    <t>RECARGOS AGUA POTABLE</t>
  </si>
  <si>
    <t>0414319008</t>
  </si>
  <si>
    <t>SERVICIO DE TRATAMIENTO DE AGUA RESIDUAL</t>
  </si>
  <si>
    <t>0414319009</t>
  </si>
  <si>
    <t>AGUA EN PIPA</t>
  </si>
  <si>
    <t>0414319010</t>
  </si>
  <si>
    <t>SERVICIOS MATERIA AGUA POTABLE DRENAJE</t>
  </si>
  <si>
    <t>0414319011</t>
  </si>
  <si>
    <t>REZAGOS AGUA POTABLE</t>
  </si>
  <si>
    <t>0414320001</t>
  </si>
  <si>
    <t>SERVICIOS BIBLIOTECAS CASAS DE CULTURA</t>
  </si>
  <si>
    <t>0414900001</t>
  </si>
  <si>
    <t>DERECHOS DIVERSOS</t>
  </si>
  <si>
    <t>0415101002</t>
  </si>
  <si>
    <t>RENDIMIENTOS BANCARIOS</t>
  </si>
  <si>
    <t>0415103001</t>
  </si>
  <si>
    <t>FORMAS VALORADAS</t>
  </si>
  <si>
    <t>0415106001</t>
  </si>
  <si>
    <t>INGRESOS POR VENTA DE BIENES MUEBLES</t>
  </si>
  <si>
    <t>0415109001</t>
  </si>
  <si>
    <t>PRODUCTOS DIVERSOS</t>
  </si>
  <si>
    <t>0416201001</t>
  </si>
  <si>
    <t>INFRACCIONES DE TRÁNSITO Y VIALIDAD</t>
  </si>
  <si>
    <t>0416201002</t>
  </si>
  <si>
    <t>MULTAS SEGURIDAD PUBLICA</t>
  </si>
  <si>
    <t>0416901003</t>
  </si>
  <si>
    <t>INSCRIPCION REFRENDO PADRÓN PERITO FISC</t>
  </si>
  <si>
    <t>0416909001</t>
  </si>
  <si>
    <t>APROVECHAMIENTO DIVERSOS</t>
  </si>
  <si>
    <t>0421101001</t>
  </si>
  <si>
    <t>FONDO GENERAL</t>
  </si>
  <si>
    <t>0421102001</t>
  </si>
  <si>
    <t>FONDO DE FOMENTO MUNICIPAL</t>
  </si>
  <si>
    <t>0421103001</t>
  </si>
  <si>
    <t>FONDO DE FISCALIZACION</t>
  </si>
  <si>
    <t>0421104001</t>
  </si>
  <si>
    <t>IMPUESTO ESPECIAL SOBRE PRODUCTOS Y SERV</t>
  </si>
  <si>
    <t>0421105001</t>
  </si>
  <si>
    <t>IEPS VENTA FINAL GASOLINA Y DIESEL</t>
  </si>
  <si>
    <t>0421106001</t>
  </si>
  <si>
    <t>ISR PARTICIPABLE</t>
  </si>
  <si>
    <t>0421201001</t>
  </si>
  <si>
    <t>RAMO XXXIII FONDO I S.M.</t>
  </si>
  <si>
    <t>0421202001</t>
  </si>
  <si>
    <t>RAMO XXXIII FONDO II F.M.</t>
  </si>
  <si>
    <t>0421301001</t>
  </si>
  <si>
    <t>APORTACIONES FEDERALES</t>
  </si>
  <si>
    <t>0421303001</t>
  </si>
  <si>
    <t>APORTACIONES ESTATALES</t>
  </si>
  <si>
    <t>0421303002</t>
  </si>
  <si>
    <t>APORTACION ESTATAL CASA DE LA CULTURA</t>
  </si>
  <si>
    <t>0421303003</t>
  </si>
  <si>
    <t>OTROS CONVENIOS ESTATAL CASA DE CULTURA</t>
  </si>
  <si>
    <t>0421303010</t>
  </si>
  <si>
    <t>CONVENIO ESTATAL SDAYR</t>
  </si>
  <si>
    <t>0421303013</t>
  </si>
  <si>
    <t>CONVENIO ESTATAL CODE</t>
  </si>
  <si>
    <t>0421303018</t>
  </si>
  <si>
    <t>CONVENIO ESTATAL CEAG</t>
  </si>
  <si>
    <t>0421305001</t>
  </si>
  <si>
    <t>APORTACIONES DE BENEFICIARIOS</t>
  </si>
  <si>
    <t>0421401001</t>
  </si>
  <si>
    <t>IMPUESTO SOBRE TENENCIA O USO DE VEHICUL</t>
  </si>
  <si>
    <t>0421402001</t>
  </si>
  <si>
    <t>FC ISAN</t>
  </si>
  <si>
    <t>0421406001</t>
  </si>
  <si>
    <t>DERECHO EN MATERIA DE ALCOHOLES</t>
  </si>
  <si>
    <t>0511101131</t>
  </si>
  <si>
    <t>Sueldos Base</t>
  </si>
  <si>
    <t>0511201211</t>
  </si>
  <si>
    <t>Honorarios</t>
  </si>
  <si>
    <t>0511201221</t>
  </si>
  <si>
    <t>Remuneraciones para eventuales</t>
  </si>
  <si>
    <t>0511301312</t>
  </si>
  <si>
    <t>Antigüedad</t>
  </si>
  <si>
    <t>0511301321</t>
  </si>
  <si>
    <t>Prima Vacacional</t>
  </si>
  <si>
    <t>0511301323</t>
  </si>
  <si>
    <t>Gratificación de fin de año</t>
  </si>
  <si>
    <t>0511301341</t>
  </si>
  <si>
    <t>Compensaciones por servicios eventuales</t>
  </si>
  <si>
    <t>0511301342</t>
  </si>
  <si>
    <t>Compensaciones por servicios</t>
  </si>
  <si>
    <t>0511401441</t>
  </si>
  <si>
    <t>Seguros</t>
  </si>
  <si>
    <t>0511501511</t>
  </si>
  <si>
    <t>Cuotas para el fondo de ahorro</t>
  </si>
  <si>
    <t>0511501531</t>
  </si>
  <si>
    <t>Prestaciones de retiro</t>
  </si>
  <si>
    <t>0511501592</t>
  </si>
  <si>
    <t>Otras prestaciones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</si>
  <si>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</si>
  <si>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</si>
  <si>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</si>
  <si>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</si>
  <si>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</si>
  <si>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</si>
  <si>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</si>
  <si>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</si>
  <si>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</si>
  <si>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</si>
  <si>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</si>
  <si>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</si>
  <si>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0512102171</t>
  </si>
  <si>
    <t>Materiales y útiles de enseñanza</t>
  </si>
  <si>
    <t>0512202212</t>
  </si>
  <si>
    <t>Prod Alim p pers en instalac de depend y ent</t>
  </si>
  <si>
    <t>0512402411</t>
  </si>
  <si>
    <t>Materiales de construcción minerales no metálicos</t>
  </si>
  <si>
    <t>0512402421</t>
  </si>
  <si>
    <t>Materiales de construcción de concreto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</si>
  <si>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</si>
  <si>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</si>
  <si>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</si>
  <si>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</si>
  <si>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</si>
  <si>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</si>
  <si>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</si>
  <si>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</si>
  <si>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0512502511</t>
  </si>
  <si>
    <t>Sustancias químicas</t>
  </si>
  <si>
    <t>0512502531</t>
  </si>
  <si>
    <t>Medicinas y productos farmacéuticos</t>
  </si>
  <si>
    <t>0512502551</t>
  </si>
  <si>
    <t>Mat accesorios y suministros de laboratorio</t>
  </si>
  <si>
    <t>0512602612</t>
  </si>
  <si>
    <t>Combus Lub y aditivos vehículos Serv Pub</t>
  </si>
  <si>
    <t>0512702711</t>
  </si>
  <si>
    <t>Vestuario y uniformes</t>
  </si>
  <si>
    <t>0512702722</t>
  </si>
  <si>
    <t>Prendas de protección personal</t>
  </si>
  <si>
    <t>0512702731</t>
  </si>
  <si>
    <t>Artículos deportivos</t>
  </si>
  <si>
    <t>0512902911</t>
  </si>
  <si>
    <t>Herramientas menores</t>
  </si>
  <si>
    <t>0512902921</t>
  </si>
  <si>
    <t>Refacciones y accesorios menores de edificios</t>
  </si>
  <si>
    <t>0512902931</t>
  </si>
  <si>
    <t>Refacciones y accesorios menores de mobiliario</t>
  </si>
  <si>
    <t>0512902941</t>
  </si>
  <si>
    <t>Ref y Acces men Eq cómputo y tecn de la Info</t>
  </si>
  <si>
    <t>0512902961</t>
  </si>
  <si>
    <t>Ref y Acces menores de Eq de transporte</t>
  </si>
  <si>
    <t>0512902991</t>
  </si>
  <si>
    <t>Ref y Acces menores otros bienes muebles</t>
  </si>
  <si>
    <t>0513103112</t>
  </si>
  <si>
    <t>Alumbrado público</t>
  </si>
  <si>
    <t>0513103121</t>
  </si>
  <si>
    <t>Servicio de gas</t>
  </si>
  <si>
    <t>0513103141</t>
  </si>
  <si>
    <t>Servicio telefonía tradicional</t>
  </si>
  <si>
    <t>0513103151</t>
  </si>
  <si>
    <t>Servicio telefonía celular</t>
  </si>
  <si>
    <t>0513103161</t>
  </si>
  <si>
    <t>Servicios de telecomunicaciones y satélites</t>
  </si>
  <si>
    <t>0513103171</t>
  </si>
  <si>
    <t>Servicios de acceso de internet</t>
  </si>
  <si>
    <t>0513203231</t>
  </si>
  <si>
    <t>Arrendam de Mobil y Eq de administración</t>
  </si>
  <si>
    <t>0513203261</t>
  </si>
  <si>
    <t>Arrendamiento de maquinaria y equipo</t>
  </si>
  <si>
    <t>0513303311</t>
  </si>
  <si>
    <t>Servicios legales</t>
  </si>
  <si>
    <t>0513303331</t>
  </si>
  <si>
    <t>Servicios de consultoría administrativa</t>
  </si>
  <si>
    <t>0513303341</t>
  </si>
  <si>
    <t>Servicios de capacitación</t>
  </si>
  <si>
    <t>0513303361</t>
  </si>
  <si>
    <t>Impresiones doc ofic p prestación de Serv pub</t>
  </si>
  <si>
    <t>0513303381</t>
  </si>
  <si>
    <t>Servicios de vigilancia</t>
  </si>
  <si>
    <t>0513303391</t>
  </si>
  <si>
    <t>Serv profesionales científicos y tec integrales</t>
  </si>
  <si>
    <t>0513403411</t>
  </si>
  <si>
    <t>Servicios financieros y bancarios</t>
  </si>
  <si>
    <t>0513403451</t>
  </si>
  <si>
    <t>Seguro de bienes patrimoniales</t>
  </si>
  <si>
    <t>0513503511</t>
  </si>
  <si>
    <t>Conservación y mantenimiento de inmuebles</t>
  </si>
  <si>
    <t>0513503521</t>
  </si>
  <si>
    <t>Instal Rep y mantto  de Mobil y Eq de admon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</si>
  <si>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</si>
  <si>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</si>
  <si>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</si>
  <si>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</si>
  <si>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</si>
  <si>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</si>
  <si>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0513603611</t>
  </si>
  <si>
    <t>Difusión e Info mensajes activ gubernamentales</t>
  </si>
  <si>
    <t>0513603641</t>
  </si>
  <si>
    <t>Servicios de revelado de fotografías</t>
  </si>
  <si>
    <t>0513703751</t>
  </si>
  <si>
    <t>Viáticos nac p Serv pub Desemp funciones ofic</t>
  </si>
  <si>
    <t>0513703791</t>
  </si>
  <si>
    <t>Otros servicios de traslado y hospedaje</t>
  </si>
  <si>
    <t>0513803821</t>
  </si>
  <si>
    <t>Gastos de orden social y cultural</t>
  </si>
  <si>
    <t>0513803853</t>
  </si>
  <si>
    <t>Gastos de representación</t>
  </si>
  <si>
    <t>0513903951</t>
  </si>
  <si>
    <t>Penas multas accesorios y actualizaciones</t>
  </si>
  <si>
    <t>0513903981</t>
  </si>
  <si>
    <t>Impuesto sobre nóminas</t>
  </si>
  <si>
    <t>0513903991</t>
  </si>
  <si>
    <t>Otros Servicios Generales</t>
  </si>
  <si>
    <t>0521204154</t>
  </si>
  <si>
    <t>Transf asignaciones subsidios y otras ayudas</t>
  </si>
  <si>
    <t>0522104234</t>
  </si>
  <si>
    <t>0524104411</t>
  </si>
  <si>
    <t>Gastos relac con activ culturales deport y ayu</t>
  </si>
  <si>
    <t>0524204421</t>
  </si>
  <si>
    <t>Becas</t>
  </si>
  <si>
    <t>0524304431</t>
  </si>
  <si>
    <t>Ayudas sociales a instituciones de enseñanza</t>
  </si>
  <si>
    <t>0524304451</t>
  </si>
  <si>
    <t>Donativos a instituciones sin fines de lucro</t>
  </si>
  <si>
    <t>0533208531</t>
  </si>
  <si>
    <t>Otros convenios</t>
  </si>
  <si>
    <t>0551505111</t>
  </si>
  <si>
    <t>0551505121</t>
  </si>
  <si>
    <t>0551505151</t>
  </si>
  <si>
    <t>0551505191</t>
  </si>
  <si>
    <t>0551505211</t>
  </si>
  <si>
    <t>0551505221</t>
  </si>
  <si>
    <t>0551505231</t>
  </si>
  <si>
    <t>0551505291</t>
  </si>
  <si>
    <t>0551505411</t>
  </si>
  <si>
    <t>0551505491</t>
  </si>
  <si>
    <t>0551505631</t>
  </si>
  <si>
    <t>0551505641</t>
  </si>
  <si>
    <t>0551505651</t>
  </si>
  <si>
    <t>0551505661</t>
  </si>
  <si>
    <t>0551505663</t>
  </si>
  <si>
    <t>0551505671</t>
  </si>
  <si>
    <t>0551505691</t>
  </si>
  <si>
    <t>0551605781</t>
  </si>
  <si>
    <t>Arboles y plantas</t>
  </si>
  <si>
    <t>0551705911</t>
  </si>
  <si>
    <t>Amort Software</t>
  </si>
  <si>
    <t>0551705971</t>
  </si>
  <si>
    <t>Amort Licencias informaticas e intelectuales</t>
  </si>
  <si>
    <t>0311000001</t>
  </si>
  <si>
    <t>Patrimonio</t>
  </si>
  <si>
    <t>0312000001</t>
  </si>
  <si>
    <t>DONACIONES DE CAPITAL</t>
  </si>
  <si>
    <t>0321000001</t>
  </si>
  <si>
    <t>RESULTADO DEL EJERC (AHORRO/DESAHORRO)</t>
  </si>
  <si>
    <t>Resultado del Ejercicio Ahorro/desahorro</t>
  </si>
  <si>
    <t>0322000001</t>
  </si>
  <si>
    <t>Resultado de Ejercicios Anteriores</t>
  </si>
  <si>
    <t>0322000002</t>
  </si>
  <si>
    <t>Resultado del Ejercicio 2010</t>
  </si>
  <si>
    <t>0322000003</t>
  </si>
  <si>
    <t>Resultado del Ejercicio 2011</t>
  </si>
  <si>
    <t>0322000004</t>
  </si>
  <si>
    <t>Resultado del Ejercicio 2012</t>
  </si>
  <si>
    <t>0322000005</t>
  </si>
  <si>
    <t>Resultado del Ejercicio 2013</t>
  </si>
  <si>
    <t>0322000006</t>
  </si>
  <si>
    <t>Resultado del Ejercicio 2014</t>
  </si>
  <si>
    <t>0322000007</t>
  </si>
  <si>
    <t>Resultado del Ejercicio 2015</t>
  </si>
  <si>
    <t>0322000008</t>
  </si>
  <si>
    <t>Resultado del Ejercicio 2016</t>
  </si>
  <si>
    <t>0322000017</t>
  </si>
  <si>
    <t>Resultado del Ejercicio 2017</t>
  </si>
  <si>
    <t>0322000018</t>
  </si>
  <si>
    <t>Resultado del Ejercicio 2018</t>
  </si>
  <si>
    <t>0322000019</t>
  </si>
  <si>
    <t>Resultado del Ejercicio 2019</t>
  </si>
  <si>
    <t>0322000020</t>
  </si>
  <si>
    <t>Resultado del Ejercicio 2020</t>
  </si>
  <si>
    <t>0322000103</t>
  </si>
  <si>
    <t>Aplicación Remanentes FI 2011</t>
  </si>
  <si>
    <t>0322000104</t>
  </si>
  <si>
    <t>Aplicación Remanentes FI 2012</t>
  </si>
  <si>
    <t>0322000105</t>
  </si>
  <si>
    <t>Aplicación Remanentes FAIMS 2013</t>
  </si>
  <si>
    <t>0322000106</t>
  </si>
  <si>
    <t>Aplicación Remanentes FORTAMUN 13</t>
  </si>
  <si>
    <t>0322000107</t>
  </si>
  <si>
    <t>Aplicación Remanentes FAIMS 2015</t>
  </si>
  <si>
    <t>0322000108</t>
  </si>
  <si>
    <t>Aplicación Remanentes FAIMS 2016</t>
  </si>
  <si>
    <t>0322000109</t>
  </si>
  <si>
    <t>Aplicación Remanentes FAIMS 2017</t>
  </si>
  <si>
    <t>0322000201</t>
  </si>
  <si>
    <t>Aplicación FAISM Remanentes Ejercicios Anteriore</t>
  </si>
  <si>
    <t>0322000204</t>
  </si>
  <si>
    <t>Aplicacion de remanentes de ejercicios anteriores</t>
  </si>
  <si>
    <t>0322000205</t>
  </si>
  <si>
    <t>Aplicación Remanentes FORTAMUN 15</t>
  </si>
  <si>
    <t>0322000206</t>
  </si>
  <si>
    <t>Aplicación Remanentes FORTAMUN 16</t>
  </si>
  <si>
    <t>0322000301</t>
  </si>
  <si>
    <t>Aplicación FI 2010</t>
  </si>
  <si>
    <t>0322000303</t>
  </si>
  <si>
    <t>Aplicación Remanentes Propios Ejerc 2012</t>
  </si>
  <si>
    <t>0322000304</t>
  </si>
  <si>
    <t>Aplicación Remanentes Convenios Federales 2016</t>
  </si>
  <si>
    <t>0322000401</t>
  </si>
  <si>
    <t>Aplicación Remanentes FII 2012</t>
  </si>
  <si>
    <t>0322000402</t>
  </si>
  <si>
    <t>APLIC Remanentes Convenios Estatales 2015</t>
  </si>
  <si>
    <t>0322000403</t>
  </si>
  <si>
    <t>APLIC Rem Aportacion estatal a Casa d la Cult 2015</t>
  </si>
  <si>
    <t>0322000404</t>
  </si>
  <si>
    <t>APLIC REM CONV ESTATAL ETIQUETADO 2016</t>
  </si>
  <si>
    <t>0322000405</t>
  </si>
  <si>
    <t>APLIC REMANENTES APORTACIÓN CASA D LA CULTURA 2016</t>
  </si>
  <si>
    <t>0322000406</t>
  </si>
  <si>
    <t>APLIC REM CONV ESTATAL ETIQUETADO 2017</t>
  </si>
  <si>
    <t>0322000407</t>
  </si>
  <si>
    <t>APLIC REM CONV ESTATAL NO ETIQUETADO 2017</t>
  </si>
  <si>
    <t>0322000409</t>
  </si>
  <si>
    <t>APLICACIÓN DE REMANENTES CONVENIOS ESTATALES 2020</t>
  </si>
  <si>
    <t>0322000701</t>
  </si>
  <si>
    <t>APLIC Remanentes Convenios Beneficiarios 2015</t>
  </si>
  <si>
    <t>0322000702</t>
  </si>
  <si>
    <t>APLIC Remanentes Convenios Beneficiarios 2016</t>
  </si>
  <si>
    <t>0322000703</t>
  </si>
  <si>
    <t>APLIC Remanentes Convenios Beneficiarios 2017</t>
  </si>
  <si>
    <t>0322000704</t>
  </si>
  <si>
    <t>APLICACIÓN REMANENTES CONVENIOS BENEFICIARIOS 2020</t>
  </si>
  <si>
    <t>0322000801</t>
  </si>
  <si>
    <t>Aplicación Remanentes Gasto Corriente 2017</t>
  </si>
  <si>
    <t>0322000802</t>
  </si>
  <si>
    <t>Aplicación Remanentes Gasto Corriente 2018</t>
  </si>
  <si>
    <t>0322000901</t>
  </si>
  <si>
    <t>APLICACIÓN DE REMANENTES PARTICIPACIONES 2020</t>
  </si>
  <si>
    <t>SANTANDER 65503609729 FAIMS 2013</t>
  </si>
  <si>
    <t>SANTANDER 65503840412 FIBIR 2013</t>
  </si>
  <si>
    <t>SANTANDER S.A. 65505094598</t>
  </si>
  <si>
    <t>SANTANDER 65505254796 GASTO CORRIENTE 2015</t>
  </si>
  <si>
    <t>SANTANDER PRESTACIONES DE RETIRO 2015-2018</t>
  </si>
  <si>
    <t>SANTANDER 65505382484 FORTAMUM 2016</t>
  </si>
  <si>
    <t>HSBC FAISM CTA. No. 7989</t>
  </si>
  <si>
    <t>HSBC Aportacion Estatal Casa de la Cultura</t>
  </si>
  <si>
    <t>HSBC 4056119357 FAIM-FIDER 2013</t>
  </si>
  <si>
    <t>HSBC 4056692015 FAISM 2014</t>
  </si>
  <si>
    <t>65506177322 CODE CUBIERTA TECHADO 2017 PEÑA COLORA</t>
  </si>
  <si>
    <t>SANTANDER 65506334677 PISBCC 2017</t>
  </si>
  <si>
    <t>SANTANDER 65506338574 PICI 2017</t>
  </si>
  <si>
    <t>SANTANDER 65506352071 PISBCC DEUDA 2017</t>
  </si>
  <si>
    <t>SDER 22000627522 REPROCOM 2018  ESTUFAS ECOLÓGICAS</t>
  </si>
  <si>
    <t>SDER 22000631833 FORTALECE 2018</t>
  </si>
  <si>
    <t>SDER 65506830290 INMUJERES 2018</t>
  </si>
  <si>
    <t>SDER 18000120785 ACONDICIONAMIENTO EL LINDERO (MIG</t>
  </si>
  <si>
    <t>SDER 18000134718 ESTATAL CASA DE CULTURA</t>
  </si>
  <si>
    <t>SDER 18000134661 FORTAMUN 2020</t>
  </si>
  <si>
    <t>SDER 18000134644 FAISM 2020</t>
  </si>
  <si>
    <t>SDER 65507972702 CUENTA CORRIENTE 2020</t>
  </si>
  <si>
    <t>SDER 18000124665 CAMINOS RUR SDAYR 2020</t>
  </si>
  <si>
    <t>SDER 18000134721 FERTILIZANTE 2020</t>
  </si>
  <si>
    <t>SDER 18000151714 MI PATIO PRODUCTIVO 2020</t>
  </si>
  <si>
    <t>SDER 18000153581 PSBMC/PSBZI/PSBGTO 2020</t>
  </si>
  <si>
    <t>SDER PVMI 2020</t>
  </si>
  <si>
    <t>SDER 18000156907 PROG EMB. MI COLONIA 2020</t>
  </si>
  <si>
    <t>SDER 18000158101 CODE 2020</t>
  </si>
  <si>
    <t>SDER 18000158115 COMEDOR Y BAÑOS PAREDES</t>
  </si>
  <si>
    <t>SDER 18000134704 PSBMC 2020</t>
  </si>
  <si>
    <t>SDER 18000159294 ESCUELA ITINERANTE</t>
  </si>
  <si>
    <t>SDER 18000167559 FAISM 2021</t>
  </si>
  <si>
    <t>SDER 18000167667 FORTAMUN 2021</t>
  </si>
  <si>
    <t>SDER 18000181974 PACAS 2021</t>
  </si>
  <si>
    <t>SDER 18000187335 FORTASEG 2021</t>
  </si>
  <si>
    <t>SDER 18000189902 SEQUIAS 2021</t>
  </si>
  <si>
    <t>SDER 18000188941 DEUDA 2021</t>
  </si>
  <si>
    <t>SDER 18000188955 FISE 2021</t>
  </si>
  <si>
    <t>SDER 18000198567 CODE 2021</t>
  </si>
  <si>
    <t>SDER 18000153564 DEUDA PARA POT EL EDO 2020</t>
  </si>
  <si>
    <t>PRESIDENTA MUNICIPAL</t>
  </si>
  <si>
    <t>LIC. SONIA GARCÍA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</si>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</sst>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6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4" fontId="3" fillId="0" borderId="0" xfId="3" applyNumberFormat="1" applyFont="1" applyAlignment="1" applyProtection="1">
      <alignment vertical="top"/>
      <protection locked="0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5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C49" sqref="C49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4" t="s">
        <v>133</v>
      </c>
      <c r="B1" s="455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6" t="s">
        <v>237</v>
      </c>
      <c r="C43" s="186" t="s">
        <v>237</v>
      </c>
    </row>
    <row r="44" spans="1:3" x14ac:dyDescent="0.2">
      <c r="A44" s="186"/>
      <c r="B44" s="184" t="s">
        <v>1126</v>
      </c>
      <c r="C44" s="184" t="s">
        <v>1128</v>
      </c>
    </row>
    <row r="45" spans="1:3" x14ac:dyDescent="0.2">
      <c r="B45" s="184" t="s">
        <v>1127</v>
      </c>
      <c r="C45" s="453" t="s">
        <v>1129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8" t="s">
        <v>158</v>
      </c>
      <c r="B6" s="468"/>
      <c r="C6" s="468"/>
      <c r="D6" s="469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7" customFormat="1" ht="11.25" customHeight="1" x14ac:dyDescent="0.25">
      <c r="A1" s="14" t="s">
        <v>43</v>
      </c>
      <c r="B1" s="14"/>
      <c r="C1" s="289"/>
      <c r="D1" s="14"/>
      <c r="E1" s="14"/>
      <c r="F1" s="14"/>
      <c r="G1" s="290"/>
    </row>
    <row r="2" spans="1:7" s="257" customFormat="1" ht="11.25" customHeight="1" x14ac:dyDescent="0.25">
      <c r="A2" s="14" t="s">
        <v>139</v>
      </c>
      <c r="B2" s="14"/>
      <c r="C2" s="289"/>
      <c r="D2" s="14"/>
      <c r="E2" s="14"/>
      <c r="F2" s="14"/>
      <c r="G2" s="14"/>
    </row>
    <row r="5" spans="1:7" ht="11.25" customHeight="1" x14ac:dyDescent="0.2">
      <c r="A5" s="216" t="s">
        <v>300</v>
      </c>
      <c r="B5" s="216"/>
      <c r="G5" s="190" t="s">
        <v>299</v>
      </c>
    </row>
    <row r="6" spans="1:7" x14ac:dyDescent="0.2">
      <c r="A6" s="287"/>
      <c r="B6" s="287"/>
      <c r="C6" s="288"/>
      <c r="D6" s="287"/>
      <c r="E6" s="287"/>
      <c r="F6" s="287"/>
      <c r="G6" s="287"/>
    </row>
    <row r="7" spans="1:7" ht="15" customHeight="1" x14ac:dyDescent="0.2">
      <c r="A7" s="227" t="s">
        <v>45</v>
      </c>
      <c r="B7" s="226" t="s">
        <v>46</v>
      </c>
      <c r="C7" s="224" t="s">
        <v>243</v>
      </c>
      <c r="D7" s="225" t="s">
        <v>242</v>
      </c>
      <c r="E7" s="225" t="s">
        <v>298</v>
      </c>
      <c r="F7" s="226" t="s">
        <v>297</v>
      </c>
      <c r="G7" s="226" t="s">
        <v>296</v>
      </c>
    </row>
    <row r="8" spans="1:7" x14ac:dyDescent="0.2">
      <c r="A8" s="284" t="s">
        <v>523</v>
      </c>
      <c r="B8" s="284" t="s">
        <v>523</v>
      </c>
      <c r="C8" s="221"/>
      <c r="D8" s="286"/>
      <c r="E8" s="285"/>
      <c r="F8" s="284"/>
      <c r="G8" s="284"/>
    </row>
    <row r="9" spans="1:7" x14ac:dyDescent="0.2">
      <c r="A9" s="284"/>
      <c r="B9" s="284"/>
      <c r="C9" s="221"/>
      <c r="D9" s="285"/>
      <c r="E9" s="285"/>
      <c r="F9" s="284"/>
      <c r="G9" s="284"/>
    </row>
    <row r="10" spans="1:7" x14ac:dyDescent="0.2">
      <c r="A10" s="284"/>
      <c r="B10" s="284"/>
      <c r="C10" s="221"/>
      <c r="D10" s="285"/>
      <c r="E10" s="285"/>
      <c r="F10" s="284"/>
      <c r="G10" s="284"/>
    </row>
    <row r="11" spans="1:7" x14ac:dyDescent="0.2">
      <c r="A11" s="284"/>
      <c r="B11" s="284"/>
      <c r="C11" s="221"/>
      <c r="D11" s="285"/>
      <c r="E11" s="285"/>
      <c r="F11" s="284"/>
      <c r="G11" s="284"/>
    </row>
    <row r="12" spans="1:7" x14ac:dyDescent="0.2">
      <c r="A12" s="284"/>
      <c r="B12" s="284"/>
      <c r="C12" s="221"/>
      <c r="D12" s="285"/>
      <c r="E12" s="285"/>
      <c r="F12" s="284"/>
      <c r="G12" s="284"/>
    </row>
    <row r="13" spans="1:7" x14ac:dyDescent="0.2">
      <c r="A13" s="284"/>
      <c r="B13" s="284"/>
      <c r="C13" s="221"/>
      <c r="D13" s="285"/>
      <c r="E13" s="285"/>
      <c r="F13" s="284"/>
      <c r="G13" s="284"/>
    </row>
    <row r="14" spans="1:7" x14ac:dyDescent="0.2">
      <c r="A14" s="284"/>
      <c r="B14" s="284"/>
      <c r="C14" s="221"/>
      <c r="D14" s="285"/>
      <c r="E14" s="285"/>
      <c r="F14" s="284"/>
      <c r="G14" s="284"/>
    </row>
    <row r="15" spans="1:7" x14ac:dyDescent="0.2">
      <c r="A15" s="284"/>
      <c r="B15" s="284"/>
      <c r="C15" s="221"/>
      <c r="D15" s="285"/>
      <c r="E15" s="285"/>
      <c r="F15" s="284"/>
      <c r="G15" s="284"/>
    </row>
    <row r="16" spans="1:7" x14ac:dyDescent="0.2">
      <c r="A16" s="62"/>
      <c r="B16" s="62" t="s">
        <v>295</v>
      </c>
      <c r="C16" s="243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4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8"/>
      <c r="D1" s="3"/>
      <c r="E1" s="5"/>
    </row>
    <row r="2" spans="1:5" x14ac:dyDescent="0.2">
      <c r="A2" s="3" t="s">
        <v>139</v>
      </c>
      <c r="B2" s="3"/>
      <c r="C2" s="248"/>
      <c r="D2" s="3"/>
      <c r="E2" s="3"/>
    </row>
    <row r="5" spans="1:5" ht="11.25" customHeight="1" x14ac:dyDescent="0.2">
      <c r="A5" s="216" t="s">
        <v>304</v>
      </c>
      <c r="B5" s="216"/>
      <c r="E5" s="190" t="s">
        <v>303</v>
      </c>
    </row>
    <row r="6" spans="1:5" x14ac:dyDescent="0.2">
      <c r="A6" s="287"/>
      <c r="B6" s="287"/>
      <c r="C6" s="288"/>
      <c r="D6" s="287"/>
      <c r="E6" s="287"/>
    </row>
    <row r="7" spans="1:5" ht="15" customHeight="1" x14ac:dyDescent="0.2">
      <c r="A7" s="227" t="s">
        <v>45</v>
      </c>
      <c r="B7" s="226" t="s">
        <v>46</v>
      </c>
      <c r="C7" s="224" t="s">
        <v>243</v>
      </c>
      <c r="D7" s="225" t="s">
        <v>242</v>
      </c>
      <c r="E7" s="226" t="s">
        <v>302</v>
      </c>
    </row>
    <row r="8" spans="1:5" ht="11.25" customHeight="1" x14ac:dyDescent="0.2">
      <c r="A8" s="286" t="s">
        <v>523</v>
      </c>
      <c r="B8" s="286" t="s">
        <v>523</v>
      </c>
      <c r="C8" s="253"/>
      <c r="D8" s="286"/>
      <c r="E8" s="286"/>
    </row>
    <row r="9" spans="1:5" ht="11.25" customHeight="1" x14ac:dyDescent="0.2">
      <c r="A9" s="286"/>
      <c r="B9" s="286"/>
      <c r="C9" s="253"/>
      <c r="D9" s="286"/>
      <c r="E9" s="286"/>
    </row>
    <row r="10" spans="1:5" ht="11.25" customHeight="1" x14ac:dyDescent="0.2">
      <c r="A10" s="286"/>
      <c r="B10" s="286"/>
      <c r="C10" s="253"/>
      <c r="D10" s="286"/>
      <c r="E10" s="286"/>
    </row>
    <row r="11" spans="1:5" ht="11.25" customHeight="1" x14ac:dyDescent="0.2">
      <c r="A11" s="286"/>
      <c r="B11" s="286"/>
      <c r="C11" s="253"/>
      <c r="D11" s="286"/>
      <c r="E11" s="286"/>
    </row>
    <row r="12" spans="1:5" ht="11.25" customHeight="1" x14ac:dyDescent="0.2">
      <c r="A12" s="286"/>
      <c r="B12" s="286"/>
      <c r="C12" s="253"/>
      <c r="D12" s="286"/>
      <c r="E12" s="286"/>
    </row>
    <row r="13" spans="1:5" ht="11.25" customHeight="1" x14ac:dyDescent="0.2">
      <c r="A13" s="286"/>
      <c r="B13" s="286"/>
      <c r="C13" s="253"/>
      <c r="D13" s="286"/>
      <c r="E13" s="286"/>
    </row>
    <row r="14" spans="1:5" ht="11.25" customHeight="1" x14ac:dyDescent="0.2">
      <c r="A14" s="286"/>
      <c r="B14" s="286"/>
      <c r="C14" s="253"/>
      <c r="D14" s="286"/>
      <c r="E14" s="286"/>
    </row>
    <row r="15" spans="1:5" x14ac:dyDescent="0.2">
      <c r="A15" s="286"/>
      <c r="B15" s="286"/>
      <c r="C15" s="253"/>
      <c r="D15" s="286"/>
      <c r="E15" s="286"/>
    </row>
    <row r="16" spans="1:5" x14ac:dyDescent="0.2">
      <c r="A16" s="252"/>
      <c r="B16" s="252" t="s">
        <v>301</v>
      </c>
      <c r="C16" s="251">
        <f>SUM(C8:C15)</f>
        <v>0</v>
      </c>
      <c r="D16" s="252"/>
      <c r="E16" s="25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65" zoomScaleNormal="100" zoomScaleSheetLayoutView="100" workbookViewId="0">
      <selection activeCell="A93" sqref="A93:J9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8"/>
      <c r="D1" s="248"/>
      <c r="E1" s="248"/>
      <c r="F1" s="5"/>
    </row>
    <row r="2" spans="1:6" x14ac:dyDescent="0.2">
      <c r="A2" s="3" t="s">
        <v>139</v>
      </c>
      <c r="B2" s="3"/>
      <c r="C2" s="248"/>
      <c r="D2" s="248"/>
      <c r="E2" s="248"/>
      <c r="F2" s="240"/>
    </row>
    <row r="3" spans="1:6" x14ac:dyDescent="0.2">
      <c r="F3" s="240"/>
    </row>
    <row r="4" spans="1:6" x14ac:dyDescent="0.2">
      <c r="F4" s="240"/>
    </row>
    <row r="5" spans="1:6" ht="11.25" customHeight="1" x14ac:dyDescent="0.2">
      <c r="A5" s="216" t="s">
        <v>320</v>
      </c>
      <c r="B5" s="216"/>
      <c r="C5" s="293"/>
      <c r="D5" s="293"/>
      <c r="E5" s="293"/>
      <c r="F5" s="269" t="s">
        <v>309</v>
      </c>
    </row>
    <row r="6" spans="1:6" x14ac:dyDescent="0.2">
      <c r="A6" s="296"/>
      <c r="B6" s="296"/>
      <c r="C6" s="293"/>
      <c r="D6" s="295"/>
      <c r="E6" s="295"/>
      <c r="F6" s="294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308</v>
      </c>
    </row>
    <row r="8" spans="1:6" x14ac:dyDescent="0.2">
      <c r="A8" s="222" t="s">
        <v>551</v>
      </c>
      <c r="B8" s="222" t="s">
        <v>552</v>
      </c>
      <c r="C8" s="221">
        <v>820000</v>
      </c>
      <c r="D8" s="221">
        <v>820000</v>
      </c>
      <c r="E8" s="221">
        <v>0</v>
      </c>
      <c r="F8" s="221"/>
    </row>
    <row r="9" spans="1:6" x14ac:dyDescent="0.2">
      <c r="A9" s="222" t="s">
        <v>553</v>
      </c>
      <c r="B9" s="222" t="s">
        <v>554</v>
      </c>
      <c r="C9" s="221">
        <v>349355.74</v>
      </c>
      <c r="D9" s="221">
        <v>349355.74</v>
      </c>
      <c r="E9" s="221">
        <v>0</v>
      </c>
      <c r="F9" s="221"/>
    </row>
    <row r="10" spans="1:6" x14ac:dyDescent="0.2">
      <c r="A10" s="222" t="s">
        <v>555</v>
      </c>
      <c r="B10" s="222" t="s">
        <v>556</v>
      </c>
      <c r="C10" s="221">
        <v>2573129.1</v>
      </c>
      <c r="D10" s="221">
        <v>2573129.1</v>
      </c>
      <c r="E10" s="221">
        <v>0</v>
      </c>
      <c r="F10" s="221"/>
    </row>
    <row r="11" spans="1:6" x14ac:dyDescent="0.2">
      <c r="A11" s="222" t="s">
        <v>557</v>
      </c>
      <c r="B11" s="222" t="s">
        <v>558</v>
      </c>
      <c r="C11" s="221">
        <v>33059886.75</v>
      </c>
      <c r="D11" s="221">
        <v>36159312.880000003</v>
      </c>
      <c r="E11" s="221">
        <v>3099426.13</v>
      </c>
      <c r="F11" s="221"/>
    </row>
    <row r="12" spans="1:6" x14ac:dyDescent="0.2">
      <c r="A12" s="222" t="s">
        <v>559</v>
      </c>
      <c r="B12" s="222" t="s">
        <v>560</v>
      </c>
      <c r="C12" s="221">
        <v>1268336.08</v>
      </c>
      <c r="D12" s="221">
        <v>1268336.08</v>
      </c>
      <c r="E12" s="221">
        <v>0</v>
      </c>
      <c r="F12" s="221"/>
    </row>
    <row r="13" spans="1:6" x14ac:dyDescent="0.2">
      <c r="A13" s="222" t="s">
        <v>561</v>
      </c>
      <c r="B13" s="222" t="s">
        <v>562</v>
      </c>
      <c r="C13" s="221">
        <v>155574111.63999999</v>
      </c>
      <c r="D13" s="221">
        <v>179314573.78999999</v>
      </c>
      <c r="E13" s="221">
        <v>23740462.149999999</v>
      </c>
      <c r="F13" s="221"/>
    </row>
    <row r="14" spans="1:6" x14ac:dyDescent="0.2">
      <c r="A14" s="222" t="s">
        <v>563</v>
      </c>
      <c r="B14" s="222" t="s">
        <v>564</v>
      </c>
      <c r="C14" s="221">
        <v>1161154.68</v>
      </c>
      <c r="D14" s="221">
        <v>1161154.68</v>
      </c>
      <c r="E14" s="221">
        <v>0</v>
      </c>
      <c r="F14" s="221"/>
    </row>
    <row r="15" spans="1:6" x14ac:dyDescent="0.2">
      <c r="A15" s="222" t="s">
        <v>565</v>
      </c>
      <c r="B15" s="222" t="s">
        <v>556</v>
      </c>
      <c r="C15" s="221">
        <v>137000</v>
      </c>
      <c r="D15" s="221">
        <v>137000</v>
      </c>
      <c r="E15" s="221">
        <v>0</v>
      </c>
      <c r="F15" s="221"/>
    </row>
    <row r="16" spans="1:6" x14ac:dyDescent="0.2">
      <c r="A16" s="222" t="s">
        <v>566</v>
      </c>
      <c r="B16" s="222" t="s">
        <v>567</v>
      </c>
      <c r="C16" s="221">
        <v>329396.98</v>
      </c>
      <c r="D16" s="221">
        <v>329396.98</v>
      </c>
      <c r="E16" s="221">
        <v>0</v>
      </c>
      <c r="F16" s="221"/>
    </row>
    <row r="17" spans="1:6" x14ac:dyDescent="0.2">
      <c r="A17" s="222" t="s">
        <v>568</v>
      </c>
      <c r="B17" s="222" t="s">
        <v>569</v>
      </c>
      <c r="C17" s="221">
        <v>11202102.52</v>
      </c>
      <c r="D17" s="221">
        <v>11202102.52</v>
      </c>
      <c r="E17" s="221">
        <v>0</v>
      </c>
      <c r="F17" s="221"/>
    </row>
    <row r="18" spans="1:6" x14ac:dyDescent="0.2">
      <c r="A18" s="222" t="s">
        <v>570</v>
      </c>
      <c r="B18" s="222" t="s">
        <v>564</v>
      </c>
      <c r="C18" s="221">
        <v>373860.5</v>
      </c>
      <c r="D18" s="221">
        <v>373860.5</v>
      </c>
      <c r="E18" s="221">
        <v>0</v>
      </c>
      <c r="F18" s="221"/>
    </row>
    <row r="19" spans="1:6" x14ac:dyDescent="0.2">
      <c r="A19" s="222"/>
      <c r="B19" s="222"/>
      <c r="C19" s="221"/>
      <c r="D19" s="221"/>
      <c r="E19" s="221"/>
      <c r="F19" s="221"/>
    </row>
    <row r="20" spans="1:6" x14ac:dyDescent="0.2">
      <c r="A20" s="62"/>
      <c r="B20" s="62" t="s">
        <v>319</v>
      </c>
      <c r="C20" s="243">
        <f>SUM(C8:C19)</f>
        <v>206848333.99000001</v>
      </c>
      <c r="D20" s="243">
        <f>SUM(D8:D19)</f>
        <v>233688222.26999998</v>
      </c>
      <c r="E20" s="243">
        <f>SUM(E8:E19)</f>
        <v>26839888.279999997</v>
      </c>
      <c r="F20" s="243"/>
    </row>
    <row r="21" spans="1:6" x14ac:dyDescent="0.2">
      <c r="A21" s="60"/>
      <c r="B21" s="60"/>
      <c r="C21" s="230"/>
      <c r="D21" s="230"/>
      <c r="E21" s="230"/>
      <c r="F21" s="60"/>
    </row>
    <row r="22" spans="1:6" x14ac:dyDescent="0.2">
      <c r="A22" s="60"/>
      <c r="B22" s="60"/>
      <c r="C22" s="230"/>
      <c r="D22" s="230"/>
      <c r="E22" s="230"/>
      <c r="F22" s="60"/>
    </row>
    <row r="23" spans="1:6" ht="11.25" customHeight="1" x14ac:dyDescent="0.2">
      <c r="A23" s="216" t="s">
        <v>318</v>
      </c>
      <c r="B23" s="60"/>
      <c r="C23" s="293"/>
      <c r="D23" s="293"/>
      <c r="E23" s="293"/>
      <c r="F23" s="269" t="s">
        <v>309</v>
      </c>
    </row>
    <row r="24" spans="1:6" ht="12.75" customHeight="1" x14ac:dyDescent="0.2">
      <c r="A24" s="280"/>
      <c r="B24" s="280"/>
      <c r="C24" s="228"/>
    </row>
    <row r="25" spans="1:6" ht="15" customHeight="1" x14ac:dyDescent="0.2">
      <c r="A25" s="227" t="s">
        <v>45</v>
      </c>
      <c r="B25" s="226" t="s">
        <v>46</v>
      </c>
      <c r="C25" s="292" t="s">
        <v>47</v>
      </c>
      <c r="D25" s="292" t="s">
        <v>48</v>
      </c>
      <c r="E25" s="292" t="s">
        <v>49</v>
      </c>
      <c r="F25" s="291" t="s">
        <v>308</v>
      </c>
    </row>
    <row r="26" spans="1:6" x14ac:dyDescent="0.2">
      <c r="A26" s="222" t="s">
        <v>571</v>
      </c>
      <c r="B26" s="263" t="s">
        <v>572</v>
      </c>
      <c r="C26" s="264">
        <v>188221.15</v>
      </c>
      <c r="D26" s="264">
        <v>201770.31</v>
      </c>
      <c r="E26" s="264">
        <v>13549.16</v>
      </c>
      <c r="F26" s="263"/>
    </row>
    <row r="27" spans="1:6" x14ac:dyDescent="0.2">
      <c r="A27" s="222" t="s">
        <v>573</v>
      </c>
      <c r="B27" s="263" t="s">
        <v>574</v>
      </c>
      <c r="C27" s="264">
        <v>5465</v>
      </c>
      <c r="D27" s="264">
        <v>5465</v>
      </c>
      <c r="E27" s="264">
        <v>0</v>
      </c>
      <c r="F27" s="263"/>
    </row>
    <row r="28" spans="1:6" x14ac:dyDescent="0.2">
      <c r="A28" s="222" t="s">
        <v>575</v>
      </c>
      <c r="B28" s="263" t="s">
        <v>576</v>
      </c>
      <c r="C28" s="264">
        <v>1125976.32</v>
      </c>
      <c r="D28" s="264">
        <v>1238119.8500000001</v>
      </c>
      <c r="E28" s="264">
        <v>112143.53</v>
      </c>
      <c r="F28" s="263"/>
    </row>
    <row r="29" spans="1:6" x14ac:dyDescent="0.2">
      <c r="A29" s="222" t="s">
        <v>577</v>
      </c>
      <c r="B29" s="263" t="s">
        <v>578</v>
      </c>
      <c r="C29" s="264">
        <v>64940.68</v>
      </c>
      <c r="D29" s="264">
        <v>66290.679999999993</v>
      </c>
      <c r="E29" s="264">
        <v>1350</v>
      </c>
      <c r="F29" s="263"/>
    </row>
    <row r="30" spans="1:6" x14ac:dyDescent="0.2">
      <c r="A30" s="222" t="s">
        <v>579</v>
      </c>
      <c r="B30" s="263" t="s">
        <v>580</v>
      </c>
      <c r="C30" s="264">
        <v>274051.83</v>
      </c>
      <c r="D30" s="264">
        <v>292871.82</v>
      </c>
      <c r="E30" s="264">
        <v>18819.990000000002</v>
      </c>
      <c r="F30" s="263"/>
    </row>
    <row r="31" spans="1:6" x14ac:dyDescent="0.2">
      <c r="A31" s="222" t="s">
        <v>581</v>
      </c>
      <c r="B31" s="263" t="s">
        <v>582</v>
      </c>
      <c r="C31" s="264">
        <v>606316.42000000004</v>
      </c>
      <c r="D31" s="264">
        <v>606316.42000000004</v>
      </c>
      <c r="E31" s="264">
        <v>0</v>
      </c>
      <c r="F31" s="263"/>
    </row>
    <row r="32" spans="1:6" x14ac:dyDescent="0.2">
      <c r="A32" s="222" t="s">
        <v>583</v>
      </c>
      <c r="B32" s="263" t="s">
        <v>584</v>
      </c>
      <c r="C32" s="264">
        <v>36605.99</v>
      </c>
      <c r="D32" s="264">
        <v>36605.99</v>
      </c>
      <c r="E32" s="264">
        <v>0</v>
      </c>
      <c r="F32" s="263"/>
    </row>
    <row r="33" spans="1:6" x14ac:dyDescent="0.2">
      <c r="A33" s="222" t="s">
        <v>585</v>
      </c>
      <c r="B33" s="263" t="s">
        <v>586</v>
      </c>
      <c r="C33" s="264">
        <v>1169</v>
      </c>
      <c r="D33" s="264">
        <v>1169</v>
      </c>
      <c r="E33" s="264">
        <v>0</v>
      </c>
      <c r="F33" s="263"/>
    </row>
    <row r="34" spans="1:6" x14ac:dyDescent="0.2">
      <c r="A34" s="222" t="s">
        <v>587</v>
      </c>
      <c r="B34" s="263" t="s">
        <v>588</v>
      </c>
      <c r="C34" s="264">
        <v>16196516.220000001</v>
      </c>
      <c r="D34" s="264">
        <v>16406416.220000001</v>
      </c>
      <c r="E34" s="264">
        <v>209900</v>
      </c>
      <c r="F34" s="263"/>
    </row>
    <row r="35" spans="1:6" x14ac:dyDescent="0.2">
      <c r="A35" s="222" t="s">
        <v>589</v>
      </c>
      <c r="B35" s="263" t="s">
        <v>590</v>
      </c>
      <c r="C35" s="264">
        <v>23000</v>
      </c>
      <c r="D35" s="264">
        <v>23000</v>
      </c>
      <c r="E35" s="264">
        <v>0</v>
      </c>
      <c r="F35" s="263"/>
    </row>
    <row r="36" spans="1:6" x14ac:dyDescent="0.2">
      <c r="A36" s="222" t="s">
        <v>591</v>
      </c>
      <c r="B36" s="263" t="s">
        <v>592</v>
      </c>
      <c r="C36" s="264">
        <v>8828</v>
      </c>
      <c r="D36" s="264">
        <v>8828</v>
      </c>
      <c r="E36" s="264">
        <v>0</v>
      </c>
      <c r="F36" s="263"/>
    </row>
    <row r="37" spans="1:6" x14ac:dyDescent="0.2">
      <c r="A37" s="222" t="s">
        <v>593</v>
      </c>
      <c r="B37" s="263" t="s">
        <v>594</v>
      </c>
      <c r="C37" s="264">
        <v>39440</v>
      </c>
      <c r="D37" s="264">
        <v>39440</v>
      </c>
      <c r="E37" s="264">
        <v>0</v>
      </c>
      <c r="F37" s="263"/>
    </row>
    <row r="38" spans="1:6" x14ac:dyDescent="0.2">
      <c r="A38" s="222" t="s">
        <v>595</v>
      </c>
      <c r="B38" s="263" t="s">
        <v>596</v>
      </c>
      <c r="C38" s="264">
        <v>1320700</v>
      </c>
      <c r="D38" s="264">
        <v>1320700</v>
      </c>
      <c r="E38" s="264">
        <v>0</v>
      </c>
      <c r="F38" s="263"/>
    </row>
    <row r="39" spans="1:6" x14ac:dyDescent="0.2">
      <c r="A39" s="222" t="s">
        <v>597</v>
      </c>
      <c r="B39" s="263" t="s">
        <v>598</v>
      </c>
      <c r="C39" s="264">
        <v>1315157.04</v>
      </c>
      <c r="D39" s="264">
        <v>1315157.04</v>
      </c>
      <c r="E39" s="264">
        <v>0</v>
      </c>
      <c r="F39" s="263"/>
    </row>
    <row r="40" spans="1:6" x14ac:dyDescent="0.2">
      <c r="A40" s="222" t="s">
        <v>599</v>
      </c>
      <c r="B40" s="263" t="s">
        <v>600</v>
      </c>
      <c r="C40" s="264">
        <v>45352.45</v>
      </c>
      <c r="D40" s="264">
        <v>45352.45</v>
      </c>
      <c r="E40" s="264">
        <v>0</v>
      </c>
      <c r="F40" s="263"/>
    </row>
    <row r="41" spans="1:6" x14ac:dyDescent="0.2">
      <c r="A41" s="222" t="s">
        <v>601</v>
      </c>
      <c r="B41" s="263" t="s">
        <v>602</v>
      </c>
      <c r="C41" s="264">
        <v>533150.96</v>
      </c>
      <c r="D41" s="264">
        <v>665753.36</v>
      </c>
      <c r="E41" s="264">
        <v>132602.4</v>
      </c>
      <c r="F41" s="263"/>
    </row>
    <row r="42" spans="1:6" x14ac:dyDescent="0.2">
      <c r="A42" s="222" t="s">
        <v>603</v>
      </c>
      <c r="B42" s="263" t="s">
        <v>604</v>
      </c>
      <c r="C42" s="264">
        <v>51830</v>
      </c>
      <c r="D42" s="264">
        <v>51830</v>
      </c>
      <c r="E42" s="264">
        <v>0</v>
      </c>
      <c r="F42" s="263"/>
    </row>
    <row r="43" spans="1:6" x14ac:dyDescent="0.2">
      <c r="A43" s="222" t="s">
        <v>605</v>
      </c>
      <c r="B43" s="263" t="s">
        <v>606</v>
      </c>
      <c r="C43" s="264">
        <v>42290</v>
      </c>
      <c r="D43" s="264">
        <v>42290</v>
      </c>
      <c r="E43" s="264">
        <v>0</v>
      </c>
      <c r="F43" s="263"/>
    </row>
    <row r="44" spans="1:6" x14ac:dyDescent="0.2">
      <c r="A44" s="222" t="s">
        <v>607</v>
      </c>
      <c r="B44" s="263" t="s">
        <v>608</v>
      </c>
      <c r="C44" s="264">
        <v>137081.19</v>
      </c>
      <c r="D44" s="264">
        <v>155421.19</v>
      </c>
      <c r="E44" s="264">
        <v>18340</v>
      </c>
      <c r="F44" s="263"/>
    </row>
    <row r="45" spans="1:6" x14ac:dyDescent="0.2">
      <c r="A45" s="222" t="s">
        <v>609</v>
      </c>
      <c r="B45" s="263" t="s">
        <v>610</v>
      </c>
      <c r="C45" s="264">
        <v>232175.54</v>
      </c>
      <c r="D45" s="264">
        <v>341673.74</v>
      </c>
      <c r="E45" s="264">
        <v>109498.2</v>
      </c>
      <c r="F45" s="263"/>
    </row>
    <row r="46" spans="1:6" x14ac:dyDescent="0.2">
      <c r="A46" s="222" t="s">
        <v>611</v>
      </c>
      <c r="B46" s="263" t="s">
        <v>612</v>
      </c>
      <c r="C46" s="264">
        <v>7900</v>
      </c>
      <c r="D46" s="264">
        <v>7900</v>
      </c>
      <c r="E46" s="264">
        <v>0</v>
      </c>
      <c r="F46" s="263"/>
    </row>
    <row r="47" spans="1:6" x14ac:dyDescent="0.2">
      <c r="A47" s="222" t="s">
        <v>613</v>
      </c>
      <c r="B47" s="263" t="s">
        <v>614</v>
      </c>
      <c r="C47" s="264">
        <v>70876</v>
      </c>
      <c r="D47" s="264">
        <v>70876</v>
      </c>
      <c r="E47" s="264">
        <v>0</v>
      </c>
      <c r="F47" s="263"/>
    </row>
    <row r="48" spans="1:6" x14ac:dyDescent="0.2">
      <c r="A48" s="222"/>
      <c r="B48" s="263"/>
      <c r="C48" s="264"/>
      <c r="D48" s="264"/>
      <c r="E48" s="264"/>
      <c r="F48" s="263"/>
    </row>
    <row r="49" spans="1:8" x14ac:dyDescent="0.2">
      <c r="A49" s="62"/>
      <c r="B49" s="62" t="s">
        <v>317</v>
      </c>
      <c r="C49" s="243">
        <f>SUM(C26:C48)</f>
        <v>22327043.789999999</v>
      </c>
      <c r="D49" s="243">
        <f>SUM(D26:D48)</f>
        <v>22943247.069999997</v>
      </c>
      <c r="E49" s="243">
        <f>SUM(E26:E48)</f>
        <v>616203.27999999991</v>
      </c>
      <c r="F49" s="243"/>
    </row>
    <row r="50" spans="1:8" s="8" customFormat="1" x14ac:dyDescent="0.2">
      <c r="A50" s="59"/>
      <c r="B50" s="59"/>
      <c r="C50" s="11"/>
      <c r="D50" s="11"/>
      <c r="E50" s="11"/>
      <c r="F50" s="11"/>
    </row>
    <row r="51" spans="1:8" s="8" customFormat="1" x14ac:dyDescent="0.2">
      <c r="A51" s="59"/>
      <c r="B51" s="59"/>
      <c r="C51" s="11"/>
      <c r="D51" s="11"/>
      <c r="E51" s="11"/>
      <c r="F51" s="11"/>
    </row>
    <row r="52" spans="1:8" s="8" customFormat="1" ht="11.25" customHeight="1" x14ac:dyDescent="0.2">
      <c r="A52" s="216" t="s">
        <v>316</v>
      </c>
      <c r="B52" s="216"/>
      <c r="C52" s="293"/>
      <c r="D52" s="293"/>
      <c r="E52" s="293"/>
      <c r="G52" s="269" t="s">
        <v>309</v>
      </c>
    </row>
    <row r="53" spans="1:8" s="8" customFormat="1" x14ac:dyDescent="0.2">
      <c r="A53" s="280"/>
      <c r="B53" s="280"/>
      <c r="C53" s="228"/>
      <c r="D53" s="7"/>
      <c r="E53" s="7"/>
      <c r="F53" s="89"/>
    </row>
    <row r="54" spans="1:8" s="8" customFormat="1" ht="27.95" customHeight="1" x14ac:dyDescent="0.2">
      <c r="A54" s="227" t="s">
        <v>45</v>
      </c>
      <c r="B54" s="226" t="s">
        <v>46</v>
      </c>
      <c r="C54" s="292" t="s">
        <v>47</v>
      </c>
      <c r="D54" s="292" t="s">
        <v>48</v>
      </c>
      <c r="E54" s="292" t="s">
        <v>49</v>
      </c>
      <c r="F54" s="291" t="s">
        <v>308</v>
      </c>
      <c r="G54" s="291" t="s">
        <v>307</v>
      </c>
      <c r="H54" s="291" t="s">
        <v>306</v>
      </c>
    </row>
    <row r="55" spans="1:8" s="8" customFormat="1" x14ac:dyDescent="0.2">
      <c r="A55" s="222" t="s">
        <v>523</v>
      </c>
      <c r="B55" s="263" t="s">
        <v>523</v>
      </c>
      <c r="C55" s="221"/>
      <c r="D55" s="264"/>
      <c r="E55" s="264"/>
      <c r="F55" s="263"/>
      <c r="G55" s="263"/>
      <c r="H55" s="263"/>
    </row>
    <row r="56" spans="1:8" s="8" customFormat="1" x14ac:dyDescent="0.2">
      <c r="A56" s="222"/>
      <c r="B56" s="263"/>
      <c r="C56" s="221"/>
      <c r="D56" s="264"/>
      <c r="E56" s="264"/>
      <c r="F56" s="263"/>
      <c r="G56" s="263"/>
      <c r="H56" s="263"/>
    </row>
    <row r="57" spans="1:8" s="8" customFormat="1" x14ac:dyDescent="0.2">
      <c r="A57" s="222"/>
      <c r="B57" s="263"/>
      <c r="C57" s="221"/>
      <c r="D57" s="264"/>
      <c r="E57" s="264"/>
      <c r="F57" s="263"/>
      <c r="G57" s="263"/>
      <c r="H57" s="263"/>
    </row>
    <row r="58" spans="1:8" s="8" customFormat="1" x14ac:dyDescent="0.2">
      <c r="A58" s="222"/>
      <c r="B58" s="263"/>
      <c r="C58" s="221"/>
      <c r="D58" s="264"/>
      <c r="E58" s="264"/>
      <c r="F58" s="263"/>
      <c r="G58" s="263"/>
      <c r="H58" s="263"/>
    </row>
    <row r="59" spans="1:8" s="8" customFormat="1" x14ac:dyDescent="0.2">
      <c r="A59" s="62"/>
      <c r="B59" s="62" t="s">
        <v>315</v>
      </c>
      <c r="C59" s="243">
        <f>SUM(C55:C58)</f>
        <v>0</v>
      </c>
      <c r="D59" s="243">
        <f>SUM(D55:D58)</f>
        <v>0</v>
      </c>
      <c r="E59" s="243">
        <f>SUM(E55:E58)</f>
        <v>0</v>
      </c>
      <c r="F59" s="243"/>
      <c r="G59" s="243"/>
      <c r="H59" s="243"/>
    </row>
    <row r="60" spans="1:8" s="8" customFormat="1" x14ac:dyDescent="0.2">
      <c r="A60" s="15"/>
      <c r="B60" s="15"/>
      <c r="C60" s="16"/>
      <c r="D60" s="16"/>
      <c r="E60" s="16"/>
      <c r="F60" s="11"/>
    </row>
    <row r="62" spans="1:8" x14ac:dyDescent="0.2">
      <c r="A62" s="216" t="s">
        <v>314</v>
      </c>
      <c r="B62" s="216"/>
      <c r="C62" s="293"/>
      <c r="D62" s="293"/>
      <c r="E62" s="293"/>
      <c r="G62" s="269" t="s">
        <v>309</v>
      </c>
    </row>
    <row r="63" spans="1:8" x14ac:dyDescent="0.2">
      <c r="A63" s="280"/>
      <c r="B63" s="280"/>
      <c r="C63" s="228"/>
      <c r="H63" s="7"/>
    </row>
    <row r="64" spans="1:8" ht="27.95" customHeight="1" x14ac:dyDescent="0.2">
      <c r="A64" s="227" t="s">
        <v>45</v>
      </c>
      <c r="B64" s="226" t="s">
        <v>46</v>
      </c>
      <c r="C64" s="292" t="s">
        <v>47</v>
      </c>
      <c r="D64" s="292" t="s">
        <v>48</v>
      </c>
      <c r="E64" s="292" t="s">
        <v>49</v>
      </c>
      <c r="F64" s="291" t="s">
        <v>308</v>
      </c>
      <c r="G64" s="291" t="s">
        <v>307</v>
      </c>
      <c r="H64" s="291" t="s">
        <v>306</v>
      </c>
    </row>
    <row r="65" spans="1:8" x14ac:dyDescent="0.2">
      <c r="A65" s="222" t="s">
        <v>523</v>
      </c>
      <c r="B65" s="263" t="s">
        <v>523</v>
      </c>
      <c r="C65" s="221"/>
      <c r="D65" s="264"/>
      <c r="E65" s="264"/>
      <c r="F65" s="263"/>
      <c r="G65" s="263"/>
      <c r="H65" s="263"/>
    </row>
    <row r="66" spans="1:8" x14ac:dyDescent="0.2">
      <c r="A66" s="222"/>
      <c r="B66" s="263"/>
      <c r="C66" s="221"/>
      <c r="D66" s="264"/>
      <c r="E66" s="264"/>
      <c r="F66" s="263"/>
      <c r="G66" s="263"/>
      <c r="H66" s="263"/>
    </row>
    <row r="67" spans="1:8" x14ac:dyDescent="0.2">
      <c r="A67" s="222"/>
      <c r="B67" s="263"/>
      <c r="C67" s="221"/>
      <c r="D67" s="264"/>
      <c r="E67" s="264"/>
      <c r="F67" s="263"/>
      <c r="G67" s="263"/>
      <c r="H67" s="263"/>
    </row>
    <row r="68" spans="1:8" x14ac:dyDescent="0.2">
      <c r="A68" s="222"/>
      <c r="B68" s="263"/>
      <c r="C68" s="221"/>
      <c r="D68" s="264"/>
      <c r="E68" s="264"/>
      <c r="F68" s="263"/>
      <c r="G68" s="263"/>
      <c r="H68" s="263"/>
    </row>
    <row r="69" spans="1:8" x14ac:dyDescent="0.2">
      <c r="A69" s="62"/>
      <c r="B69" s="62" t="s">
        <v>313</v>
      </c>
      <c r="C69" s="243">
        <f>SUM(C65:C68)</f>
        <v>0</v>
      </c>
      <c r="D69" s="243">
        <f>SUM(D65:D68)</f>
        <v>0</v>
      </c>
      <c r="E69" s="243">
        <f>SUM(E65:E68)</f>
        <v>0</v>
      </c>
      <c r="F69" s="243"/>
      <c r="G69" s="243"/>
      <c r="H69" s="243"/>
    </row>
    <row r="72" spans="1:8" x14ac:dyDescent="0.2">
      <c r="A72" s="216" t="s">
        <v>312</v>
      </c>
      <c r="B72" s="216"/>
      <c r="C72" s="293"/>
      <c r="D72" s="293"/>
      <c r="E72" s="293"/>
      <c r="G72" s="269" t="s">
        <v>309</v>
      </c>
    </row>
    <row r="73" spans="1:8" x14ac:dyDescent="0.2">
      <c r="A73" s="280"/>
      <c r="B73" s="280"/>
      <c r="C73" s="228"/>
    </row>
    <row r="74" spans="1:8" ht="27.95" customHeight="1" x14ac:dyDescent="0.2">
      <c r="A74" s="227" t="s">
        <v>45</v>
      </c>
      <c r="B74" s="226" t="s">
        <v>46</v>
      </c>
      <c r="C74" s="292" t="s">
        <v>47</v>
      </c>
      <c r="D74" s="292" t="s">
        <v>48</v>
      </c>
      <c r="E74" s="292" t="s">
        <v>49</v>
      </c>
      <c r="F74" s="291" t="s">
        <v>308</v>
      </c>
      <c r="G74" s="291" t="s">
        <v>307</v>
      </c>
      <c r="H74" s="291" t="s">
        <v>306</v>
      </c>
    </row>
    <row r="75" spans="1:8" x14ac:dyDescent="0.2">
      <c r="A75" s="222" t="s">
        <v>615</v>
      </c>
      <c r="B75" s="263" t="s">
        <v>572</v>
      </c>
      <c r="C75" s="221">
        <v>-79371.31</v>
      </c>
      <c r="D75" s="264">
        <v>-97035.79</v>
      </c>
      <c r="E75" s="264">
        <v>-17664.48</v>
      </c>
      <c r="F75" s="263"/>
      <c r="G75" s="263"/>
      <c r="H75" s="263"/>
    </row>
    <row r="76" spans="1:8" x14ac:dyDescent="0.2">
      <c r="A76" s="222" t="s">
        <v>616</v>
      </c>
      <c r="B76" s="263" t="s">
        <v>574</v>
      </c>
      <c r="C76" s="221">
        <v>-4372</v>
      </c>
      <c r="D76" s="264">
        <v>-4918.5</v>
      </c>
      <c r="E76" s="264">
        <v>-546.5</v>
      </c>
      <c r="F76" s="263"/>
      <c r="G76" s="263"/>
      <c r="H76" s="263"/>
    </row>
    <row r="77" spans="1:8" x14ac:dyDescent="0.2">
      <c r="A77" s="222" t="s">
        <v>617</v>
      </c>
      <c r="B77" s="263" t="s">
        <v>576</v>
      </c>
      <c r="C77" s="221">
        <v>-809149.58</v>
      </c>
      <c r="D77" s="264">
        <v>-956526.56</v>
      </c>
      <c r="E77" s="264">
        <v>-147376.98000000001</v>
      </c>
      <c r="F77" s="263"/>
      <c r="G77" s="263"/>
      <c r="H77" s="263"/>
    </row>
    <row r="78" spans="1:8" x14ac:dyDescent="0.2">
      <c r="A78" s="222" t="s">
        <v>618</v>
      </c>
      <c r="B78" s="263" t="s">
        <v>578</v>
      </c>
      <c r="C78" s="221">
        <v>-10495.11</v>
      </c>
      <c r="D78" s="264">
        <v>-17090.419999999998</v>
      </c>
      <c r="E78" s="264">
        <v>-6595.31</v>
      </c>
      <c r="F78" s="263"/>
      <c r="G78" s="263"/>
      <c r="H78" s="263"/>
    </row>
    <row r="79" spans="1:8" x14ac:dyDescent="0.2">
      <c r="A79" s="222" t="s">
        <v>619</v>
      </c>
      <c r="B79" s="263" t="s">
        <v>580</v>
      </c>
      <c r="C79" s="221">
        <v>-79405.2</v>
      </c>
      <c r="D79" s="264">
        <v>-103644.34</v>
      </c>
      <c r="E79" s="264">
        <v>-24239.14</v>
      </c>
      <c r="F79" s="263"/>
      <c r="G79" s="263"/>
      <c r="H79" s="263"/>
    </row>
    <row r="80" spans="1:8" x14ac:dyDescent="0.2">
      <c r="A80" s="222" t="s">
        <v>620</v>
      </c>
      <c r="B80" s="263" t="s">
        <v>582</v>
      </c>
      <c r="C80" s="221">
        <v>-200835.24</v>
      </c>
      <c r="D80" s="264">
        <v>-261466.88</v>
      </c>
      <c r="E80" s="264">
        <v>-60631.64</v>
      </c>
      <c r="F80" s="263"/>
      <c r="G80" s="263"/>
      <c r="H80" s="263"/>
    </row>
    <row r="81" spans="1:8" x14ac:dyDescent="0.2">
      <c r="A81" s="222" t="s">
        <v>621</v>
      </c>
      <c r="B81" s="263" t="s">
        <v>584</v>
      </c>
      <c r="C81" s="221">
        <v>-24852.03</v>
      </c>
      <c r="D81" s="264">
        <v>-28288.639999999999</v>
      </c>
      <c r="E81" s="264">
        <v>-3436.61</v>
      </c>
      <c r="F81" s="263"/>
      <c r="G81" s="263"/>
      <c r="H81" s="263"/>
    </row>
    <row r="82" spans="1:8" x14ac:dyDescent="0.2">
      <c r="A82" s="222" t="s">
        <v>622</v>
      </c>
      <c r="B82" s="263" t="s">
        <v>586</v>
      </c>
      <c r="C82" s="221">
        <v>-282.51</v>
      </c>
      <c r="D82" s="264">
        <v>-399.41</v>
      </c>
      <c r="E82" s="264">
        <v>-116.9</v>
      </c>
      <c r="F82" s="263"/>
      <c r="G82" s="263"/>
      <c r="H82" s="263"/>
    </row>
    <row r="83" spans="1:8" x14ac:dyDescent="0.2">
      <c r="A83" s="222" t="s">
        <v>623</v>
      </c>
      <c r="B83" s="263" t="s">
        <v>588</v>
      </c>
      <c r="C83" s="221">
        <v>-12829631.35</v>
      </c>
      <c r="D83" s="264">
        <v>-14631431.32</v>
      </c>
      <c r="E83" s="264">
        <v>-1801799.97</v>
      </c>
      <c r="F83" s="263"/>
      <c r="G83" s="263"/>
      <c r="H83" s="263"/>
    </row>
    <row r="84" spans="1:8" x14ac:dyDescent="0.2">
      <c r="A84" s="222" t="s">
        <v>624</v>
      </c>
      <c r="B84" s="263" t="s">
        <v>590</v>
      </c>
      <c r="C84" s="221">
        <v>-23000</v>
      </c>
      <c r="D84" s="264">
        <v>-23000</v>
      </c>
      <c r="E84" s="264">
        <v>0</v>
      </c>
      <c r="F84" s="263"/>
      <c r="G84" s="263"/>
      <c r="H84" s="263"/>
    </row>
    <row r="85" spans="1:8" x14ac:dyDescent="0.2">
      <c r="A85" s="222" t="s">
        <v>625</v>
      </c>
      <c r="B85" s="263" t="s">
        <v>592</v>
      </c>
      <c r="C85" s="221">
        <v>-5319</v>
      </c>
      <c r="D85" s="264">
        <v>-6084.6</v>
      </c>
      <c r="E85" s="264">
        <v>-765.6</v>
      </c>
      <c r="F85" s="263"/>
      <c r="G85" s="263"/>
      <c r="H85" s="263"/>
    </row>
    <row r="86" spans="1:8" x14ac:dyDescent="0.2">
      <c r="A86" s="222" t="s">
        <v>626</v>
      </c>
      <c r="B86" s="263" t="s">
        <v>596</v>
      </c>
      <c r="C86" s="221">
        <v>-1320700</v>
      </c>
      <c r="D86" s="264">
        <v>-1320700</v>
      </c>
      <c r="E86" s="264">
        <v>0</v>
      </c>
      <c r="F86" s="263"/>
      <c r="G86" s="263"/>
      <c r="H86" s="263"/>
    </row>
    <row r="87" spans="1:8" x14ac:dyDescent="0.2">
      <c r="A87" s="222" t="s">
        <v>627</v>
      </c>
      <c r="B87" s="263" t="s">
        <v>598</v>
      </c>
      <c r="C87" s="221">
        <v>-1311708.17</v>
      </c>
      <c r="D87" s="264">
        <v>-1312848.04</v>
      </c>
      <c r="E87" s="264">
        <v>-1139.8699999999999</v>
      </c>
      <c r="F87" s="263"/>
      <c r="G87" s="263"/>
      <c r="H87" s="263"/>
    </row>
    <row r="88" spans="1:8" x14ac:dyDescent="0.2">
      <c r="A88" s="222" t="s">
        <v>628</v>
      </c>
      <c r="B88" s="263" t="s">
        <v>600</v>
      </c>
      <c r="C88" s="221">
        <v>-6602.23</v>
      </c>
      <c r="D88" s="264">
        <v>-11137.47</v>
      </c>
      <c r="E88" s="264">
        <v>-4535.24</v>
      </c>
      <c r="F88" s="263"/>
      <c r="G88" s="263"/>
      <c r="H88" s="263"/>
    </row>
    <row r="89" spans="1:8" x14ac:dyDescent="0.2">
      <c r="A89" s="222" t="s">
        <v>629</v>
      </c>
      <c r="B89" s="263" t="s">
        <v>602</v>
      </c>
      <c r="C89" s="221">
        <v>-107763.73</v>
      </c>
      <c r="D89" s="264">
        <v>-159342.31</v>
      </c>
      <c r="E89" s="264">
        <v>-51578.58</v>
      </c>
      <c r="F89" s="263"/>
      <c r="G89" s="263"/>
      <c r="H89" s="263"/>
    </row>
    <row r="90" spans="1:8" x14ac:dyDescent="0.2">
      <c r="A90" s="222" t="s">
        <v>630</v>
      </c>
      <c r="B90" s="263" t="s">
        <v>604</v>
      </c>
      <c r="C90" s="221">
        <v>-26519.58</v>
      </c>
      <c r="D90" s="264">
        <v>-31702.58</v>
      </c>
      <c r="E90" s="264">
        <v>-5183</v>
      </c>
      <c r="F90" s="263"/>
      <c r="G90" s="263"/>
      <c r="H90" s="263"/>
    </row>
    <row r="91" spans="1:8" x14ac:dyDescent="0.2">
      <c r="A91" s="222" t="s">
        <v>631</v>
      </c>
      <c r="B91" s="263" t="s">
        <v>606</v>
      </c>
      <c r="C91" s="221">
        <v>-10815.68</v>
      </c>
      <c r="D91" s="264">
        <v>-10999</v>
      </c>
      <c r="E91" s="264">
        <v>-183.32</v>
      </c>
      <c r="F91" s="263"/>
      <c r="G91" s="263"/>
      <c r="H91" s="263"/>
    </row>
    <row r="92" spans="1:8" x14ac:dyDescent="0.2">
      <c r="A92" s="222" t="s">
        <v>632</v>
      </c>
      <c r="B92" s="263" t="s">
        <v>608</v>
      </c>
      <c r="C92" s="221">
        <v>-124822.76</v>
      </c>
      <c r="D92" s="264">
        <v>-126376.68</v>
      </c>
      <c r="E92" s="264">
        <v>-1553.92</v>
      </c>
      <c r="F92" s="263"/>
      <c r="G92" s="263"/>
      <c r="H92" s="263"/>
    </row>
    <row r="93" spans="1:8" x14ac:dyDescent="0.2">
      <c r="A93" s="222" t="s">
        <v>633</v>
      </c>
      <c r="B93" s="263" t="s">
        <v>610</v>
      </c>
      <c r="C93" s="221">
        <v>-60819.27</v>
      </c>
      <c r="D93" s="264">
        <v>-77802.289999999994</v>
      </c>
      <c r="E93" s="264">
        <v>-16983.02</v>
      </c>
      <c r="F93" s="263"/>
      <c r="G93" s="263"/>
      <c r="H93" s="263"/>
    </row>
    <row r="94" spans="1:8" x14ac:dyDescent="0.2">
      <c r="A94" s="222"/>
      <c r="B94" s="263"/>
      <c r="C94" s="221"/>
      <c r="D94" s="264"/>
      <c r="E94" s="264"/>
      <c r="F94" s="263"/>
      <c r="G94" s="263"/>
      <c r="H94" s="263"/>
    </row>
    <row r="95" spans="1:8" x14ac:dyDescent="0.2">
      <c r="A95" s="62"/>
      <c r="B95" s="62" t="s">
        <v>311</v>
      </c>
      <c r="C95" s="243">
        <f>SUM(C75:C94)</f>
        <v>-17036464.75</v>
      </c>
      <c r="D95" s="243">
        <f>SUM(D75:D94)</f>
        <v>-19180794.829999994</v>
      </c>
      <c r="E95" s="243">
        <f>SUM(E75:E94)</f>
        <v>-2144330.08</v>
      </c>
      <c r="F95" s="243"/>
      <c r="G95" s="243"/>
      <c r="H95" s="243"/>
    </row>
    <row r="98" spans="1:8" x14ac:dyDescent="0.2">
      <c r="A98" s="216" t="s">
        <v>310</v>
      </c>
      <c r="B98" s="216"/>
      <c r="C98" s="293"/>
      <c r="D98" s="293"/>
      <c r="E98" s="293"/>
      <c r="G98" s="269" t="s">
        <v>309</v>
      </c>
    </row>
    <row r="99" spans="1:8" x14ac:dyDescent="0.2">
      <c r="A99" s="280"/>
      <c r="B99" s="280"/>
      <c r="C99" s="228"/>
    </row>
    <row r="100" spans="1:8" ht="27.95" customHeight="1" x14ac:dyDescent="0.2">
      <c r="A100" s="227" t="s">
        <v>45</v>
      </c>
      <c r="B100" s="226" t="s">
        <v>46</v>
      </c>
      <c r="C100" s="292" t="s">
        <v>47</v>
      </c>
      <c r="D100" s="292" t="s">
        <v>48</v>
      </c>
      <c r="E100" s="292" t="s">
        <v>49</v>
      </c>
      <c r="F100" s="291" t="s">
        <v>308</v>
      </c>
      <c r="G100" s="291" t="s">
        <v>307</v>
      </c>
      <c r="H100" s="291" t="s">
        <v>306</v>
      </c>
    </row>
    <row r="101" spans="1:8" x14ac:dyDescent="0.2">
      <c r="A101" s="222" t="s">
        <v>523</v>
      </c>
      <c r="B101" s="263" t="s">
        <v>523</v>
      </c>
      <c r="C101" s="221"/>
      <c r="D101" s="264"/>
      <c r="E101" s="264"/>
      <c r="F101" s="263"/>
      <c r="G101" s="263"/>
      <c r="H101" s="263"/>
    </row>
    <row r="102" spans="1:8" x14ac:dyDescent="0.2">
      <c r="A102" s="222"/>
      <c r="B102" s="263"/>
      <c r="C102" s="221"/>
      <c r="D102" s="264"/>
      <c r="E102" s="264"/>
      <c r="F102" s="263"/>
      <c r="G102" s="263"/>
      <c r="H102" s="263"/>
    </row>
    <row r="103" spans="1:8" x14ac:dyDescent="0.2">
      <c r="A103" s="222"/>
      <c r="B103" s="263"/>
      <c r="C103" s="221"/>
      <c r="D103" s="264"/>
      <c r="E103" s="264"/>
      <c r="F103" s="263"/>
      <c r="G103" s="263"/>
      <c r="H103" s="263"/>
    </row>
    <row r="104" spans="1:8" x14ac:dyDescent="0.2">
      <c r="A104" s="222"/>
      <c r="B104" s="263"/>
      <c r="C104" s="221"/>
      <c r="D104" s="264"/>
      <c r="E104" s="264"/>
      <c r="F104" s="263"/>
      <c r="G104" s="263"/>
      <c r="H104" s="263"/>
    </row>
    <row r="105" spans="1:8" x14ac:dyDescent="0.2">
      <c r="A105" s="62"/>
      <c r="B105" s="62" t="s">
        <v>305</v>
      </c>
      <c r="C105" s="243">
        <f>SUM(C101:C104)</f>
        <v>0</v>
      </c>
      <c r="D105" s="243">
        <f>SUM(D101:D104)</f>
        <v>0</v>
      </c>
      <c r="E105" s="243">
        <f>SUM(E101:E104)</f>
        <v>0</v>
      </c>
      <c r="F105" s="243"/>
      <c r="G105" s="243"/>
      <c r="H105" s="243"/>
    </row>
  </sheetData>
  <dataValidations count="8">
    <dataValidation allowBlank="1" showInputMessage="1" showErrorMessage="1" prompt="Importe final del periodo que corresponde la información financiera trimestral que se presenta." sqref="D7 D25 D54 D64 D74 D100"/>
    <dataValidation allowBlank="1" showInputMessage="1" showErrorMessage="1" prompt="Saldo al 31 de diciembre del año anterior del ejercio que se presenta." sqref="C7 C25 C54 C64 C74 C100"/>
    <dataValidation allowBlank="1" showInputMessage="1" showErrorMessage="1" prompt="Corresponde al número de la cuenta de acuerdo al Plan de Cuentas emitido por el CONAC (DOF 23/12/2015)." sqref="A7 A25 A54 A64 A74 A100"/>
    <dataValidation allowBlank="1" showInputMessage="1" showErrorMessage="1" prompt="Indicar la tasa de aplicación." sqref="H54 H64 H74 H100"/>
    <dataValidation allowBlank="1" showInputMessage="1" showErrorMessage="1" prompt="Indicar el método de depreciación." sqref="G54 G64 G74 G100"/>
    <dataValidation allowBlank="1" showInputMessage="1" showErrorMessage="1" prompt="Corresponde al nombre o descripción de la cuenta de acuerdo al Plan de Cuentas emitido por el CONAC." sqref="B7 B25 B54 B64 B74 B100"/>
    <dataValidation allowBlank="1" showInputMessage="1" showErrorMessage="1" prompt="Diferencia entre el saldo final y el inicial presentados." sqref="E7 E25 E54 E64 E74 E100"/>
    <dataValidation allowBlank="1" showInputMessage="1" showErrorMessage="1" prompt="Criterio para la aplicación de depreciación: anual, mensual, trimestral, etc." sqref="F7 F25 F100 F64 F74 F54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8"/>
      <c r="D1" s="248"/>
      <c r="E1" s="248"/>
      <c r="F1" s="5"/>
    </row>
    <row r="2" spans="1:6" ht="11.25" customHeight="1" x14ac:dyDescent="0.2">
      <c r="A2" s="3" t="s">
        <v>139</v>
      </c>
      <c r="B2" s="3"/>
      <c r="C2" s="248"/>
      <c r="D2" s="248"/>
      <c r="E2" s="248"/>
    </row>
    <row r="3" spans="1:6" ht="11.25" customHeight="1" x14ac:dyDescent="0.2">
      <c r="A3" s="3"/>
      <c r="B3" s="3"/>
      <c r="C3" s="248"/>
      <c r="D3" s="248"/>
      <c r="E3" s="248"/>
    </row>
    <row r="4" spans="1:6" ht="11.25" customHeight="1" x14ac:dyDescent="0.2"/>
    <row r="5" spans="1:6" ht="11.25" customHeight="1" x14ac:dyDescent="0.2">
      <c r="A5" s="310" t="s">
        <v>328</v>
      </c>
      <c r="B5" s="310"/>
      <c r="C5" s="307"/>
      <c r="D5" s="307"/>
      <c r="E5" s="307"/>
      <c r="F5" s="190" t="s">
        <v>325</v>
      </c>
    </row>
    <row r="6" spans="1:6" s="8" customFormat="1" x14ac:dyDescent="0.2">
      <c r="A6" s="17"/>
      <c r="B6" s="17"/>
      <c r="C6" s="307"/>
      <c r="D6" s="307"/>
      <c r="E6" s="307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308</v>
      </c>
    </row>
    <row r="8" spans="1:6" x14ac:dyDescent="0.2">
      <c r="A8" s="284">
        <v>125105911</v>
      </c>
      <c r="B8" s="284" t="s">
        <v>634</v>
      </c>
      <c r="C8" s="221">
        <v>84000</v>
      </c>
      <c r="D8" s="303">
        <v>84000</v>
      </c>
      <c r="E8" s="303">
        <v>0</v>
      </c>
      <c r="F8" s="302"/>
    </row>
    <row r="9" spans="1:6" x14ac:dyDescent="0.2">
      <c r="A9" s="284">
        <v>125415971</v>
      </c>
      <c r="B9" s="284" t="s">
        <v>635</v>
      </c>
      <c r="C9" s="221">
        <v>359935.5</v>
      </c>
      <c r="D9" s="303">
        <v>359935.5</v>
      </c>
      <c r="E9" s="303">
        <v>0</v>
      </c>
      <c r="F9" s="302"/>
    </row>
    <row r="10" spans="1:6" x14ac:dyDescent="0.2">
      <c r="A10" s="284"/>
      <c r="B10" s="284"/>
      <c r="C10" s="221"/>
      <c r="D10" s="303"/>
      <c r="E10" s="303"/>
      <c r="F10" s="302"/>
    </row>
    <row r="11" spans="1:6" x14ac:dyDescent="0.2">
      <c r="A11" s="284"/>
      <c r="B11" s="284"/>
      <c r="C11" s="221"/>
      <c r="D11" s="303"/>
      <c r="E11" s="303"/>
      <c r="F11" s="302"/>
    </row>
    <row r="12" spans="1:6" x14ac:dyDescent="0.2">
      <c r="A12" s="284"/>
      <c r="B12" s="284"/>
      <c r="C12" s="221"/>
      <c r="D12" s="303"/>
      <c r="E12" s="303"/>
      <c r="F12" s="302"/>
    </row>
    <row r="13" spans="1:6" x14ac:dyDescent="0.2">
      <c r="A13" s="62"/>
      <c r="B13" s="62" t="s">
        <v>327</v>
      </c>
      <c r="C13" s="243">
        <f>SUM(C8:C12)</f>
        <v>443935.5</v>
      </c>
      <c r="D13" s="243">
        <f>SUM(D8:D12)</f>
        <v>443935.5</v>
      </c>
      <c r="E13" s="243">
        <f>SUM(E8:E12)</f>
        <v>0</v>
      </c>
      <c r="F13" s="62"/>
    </row>
    <row r="14" spans="1:6" x14ac:dyDescent="0.2">
      <c r="A14" s="60"/>
      <c r="B14" s="60"/>
      <c r="C14" s="230"/>
      <c r="D14" s="230"/>
      <c r="E14" s="230"/>
      <c r="F14" s="60"/>
    </row>
    <row r="15" spans="1:6" x14ac:dyDescent="0.2">
      <c r="A15" s="60"/>
      <c r="B15" s="60"/>
      <c r="C15" s="230"/>
      <c r="D15" s="230"/>
      <c r="E15" s="230"/>
      <c r="F15" s="60"/>
    </row>
    <row r="16" spans="1:6" ht="11.25" customHeight="1" x14ac:dyDescent="0.2">
      <c r="A16" s="309" t="s">
        <v>326</v>
      </c>
      <c r="B16" s="308"/>
      <c r="C16" s="307"/>
      <c r="D16" s="307"/>
      <c r="E16" s="307"/>
      <c r="F16" s="190" t="s">
        <v>325</v>
      </c>
    </row>
    <row r="17" spans="1:6" x14ac:dyDescent="0.2">
      <c r="A17" s="287"/>
      <c r="B17" s="287"/>
      <c r="C17" s="288"/>
      <c r="D17" s="288"/>
      <c r="E17" s="288"/>
    </row>
    <row r="18" spans="1:6" ht="15" customHeight="1" x14ac:dyDescent="0.2">
      <c r="A18" s="227" t="s">
        <v>45</v>
      </c>
      <c r="B18" s="226" t="s">
        <v>46</v>
      </c>
      <c r="C18" s="292" t="s">
        <v>47</v>
      </c>
      <c r="D18" s="292" t="s">
        <v>48</v>
      </c>
      <c r="E18" s="292" t="s">
        <v>49</v>
      </c>
      <c r="F18" s="291" t="s">
        <v>308</v>
      </c>
    </row>
    <row r="19" spans="1:6" ht="11.25" customHeight="1" x14ac:dyDescent="0.2">
      <c r="A19" s="222" t="s">
        <v>636</v>
      </c>
      <c r="B19" s="284" t="s">
        <v>637</v>
      </c>
      <c r="C19" s="221">
        <v>-9100</v>
      </c>
      <c r="D19" s="221">
        <v>-17500</v>
      </c>
      <c r="E19" s="221">
        <v>-8400</v>
      </c>
      <c r="F19" s="302"/>
    </row>
    <row r="20" spans="1:6" ht="11.25" customHeight="1" x14ac:dyDescent="0.2">
      <c r="A20" s="222" t="s">
        <v>638</v>
      </c>
      <c r="B20" s="284" t="s">
        <v>639</v>
      </c>
      <c r="C20" s="221">
        <v>-204501.67</v>
      </c>
      <c r="D20" s="221">
        <v>-235721</v>
      </c>
      <c r="E20" s="221">
        <v>-31219.33</v>
      </c>
      <c r="F20" s="302"/>
    </row>
    <row r="21" spans="1:6" x14ac:dyDescent="0.2">
      <c r="A21" s="222"/>
      <c r="B21" s="284"/>
      <c r="C21" s="221"/>
      <c r="D21" s="221"/>
      <c r="E21" s="221"/>
      <c r="F21" s="302"/>
    </row>
    <row r="22" spans="1:6" x14ac:dyDescent="0.2">
      <c r="A22" s="62"/>
      <c r="B22" s="62" t="s">
        <v>324</v>
      </c>
      <c r="C22" s="243">
        <f>SUM(C19:C21)</f>
        <v>-213601.67</v>
      </c>
      <c r="D22" s="243">
        <f>SUM(D19:D21)</f>
        <v>-253221</v>
      </c>
      <c r="E22" s="243">
        <f>SUM(E19:E21)</f>
        <v>-39619.33</v>
      </c>
      <c r="F22" s="62"/>
    </row>
    <row r="23" spans="1:6" x14ac:dyDescent="0.2">
      <c r="A23" s="60"/>
      <c r="B23" s="60"/>
      <c r="C23" s="230"/>
      <c r="D23" s="230"/>
      <c r="E23" s="230"/>
      <c r="F23" s="60"/>
    </row>
    <row r="24" spans="1:6" x14ac:dyDescent="0.2">
      <c r="A24" s="60"/>
      <c r="B24" s="60"/>
      <c r="C24" s="230"/>
      <c r="D24" s="230"/>
      <c r="E24" s="230"/>
      <c r="F24" s="60"/>
    </row>
    <row r="25" spans="1:6" ht="11.25" customHeight="1" x14ac:dyDescent="0.2">
      <c r="A25" s="306" t="s">
        <v>323</v>
      </c>
      <c r="B25" s="305"/>
      <c r="C25" s="304"/>
      <c r="D25" s="304"/>
      <c r="E25" s="293"/>
      <c r="F25" s="269" t="s">
        <v>322</v>
      </c>
    </row>
    <row r="26" spans="1:6" x14ac:dyDescent="0.2">
      <c r="A26" s="280"/>
      <c r="B26" s="280"/>
      <c r="C26" s="228"/>
    </row>
    <row r="27" spans="1:6" ht="15" customHeight="1" x14ac:dyDescent="0.2">
      <c r="A27" s="227" t="s">
        <v>45</v>
      </c>
      <c r="B27" s="226" t="s">
        <v>46</v>
      </c>
      <c r="C27" s="292" t="s">
        <v>47</v>
      </c>
      <c r="D27" s="292" t="s">
        <v>48</v>
      </c>
      <c r="E27" s="292" t="s">
        <v>49</v>
      </c>
      <c r="F27" s="291" t="s">
        <v>308</v>
      </c>
    </row>
    <row r="28" spans="1:6" x14ac:dyDescent="0.2">
      <c r="A28" s="284">
        <v>127106311</v>
      </c>
      <c r="B28" s="284" t="s">
        <v>640</v>
      </c>
      <c r="C28" s="221">
        <v>3475734.61</v>
      </c>
      <c r="D28" s="303">
        <v>3520742.61</v>
      </c>
      <c r="E28" s="303">
        <v>45008</v>
      </c>
      <c r="F28" s="302"/>
    </row>
    <row r="29" spans="1:6" x14ac:dyDescent="0.2">
      <c r="A29" s="284">
        <v>127900001</v>
      </c>
      <c r="B29" s="284" t="s">
        <v>641</v>
      </c>
      <c r="C29" s="221">
        <v>-2665748.36</v>
      </c>
      <c r="D29" s="303">
        <v>-2665748.36</v>
      </c>
      <c r="E29" s="303">
        <v>0</v>
      </c>
      <c r="F29" s="302"/>
    </row>
    <row r="30" spans="1:6" x14ac:dyDescent="0.2">
      <c r="A30" s="284"/>
      <c r="B30" s="284"/>
      <c r="C30" s="221"/>
      <c r="D30" s="303"/>
      <c r="E30" s="303"/>
      <c r="F30" s="302"/>
    </row>
    <row r="31" spans="1:6" x14ac:dyDescent="0.2">
      <c r="A31" s="284"/>
      <c r="B31" s="284"/>
      <c r="C31" s="221"/>
      <c r="D31" s="303"/>
      <c r="E31" s="303"/>
      <c r="F31" s="302"/>
    </row>
    <row r="32" spans="1:6" x14ac:dyDescent="0.2">
      <c r="A32" s="284"/>
      <c r="B32" s="284"/>
      <c r="C32" s="221"/>
      <c r="D32" s="303"/>
      <c r="E32" s="303"/>
      <c r="F32" s="302"/>
    </row>
    <row r="33" spans="1:6" x14ac:dyDescent="0.2">
      <c r="A33" s="284"/>
      <c r="B33" s="284"/>
      <c r="C33" s="221"/>
      <c r="D33" s="303"/>
      <c r="E33" s="303"/>
      <c r="F33" s="302"/>
    </row>
    <row r="34" spans="1:6" x14ac:dyDescent="0.2">
      <c r="A34" s="301"/>
      <c r="B34" s="301" t="s">
        <v>321</v>
      </c>
      <c r="C34" s="300">
        <f>SUM(C28:C33)</f>
        <v>809986.25</v>
      </c>
      <c r="D34" s="300">
        <f>SUM(D28:D33)</f>
        <v>854994.25</v>
      </c>
      <c r="E34" s="300">
        <f>SUM(E28:E33)</f>
        <v>45008</v>
      </c>
      <c r="F34" s="300"/>
    </row>
    <row r="35" spans="1:6" x14ac:dyDescent="0.2">
      <c r="A35" s="299"/>
      <c r="B35" s="297"/>
      <c r="C35" s="298"/>
      <c r="D35" s="298"/>
      <c r="E35" s="298"/>
      <c r="F35" s="297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523</v>
      </c>
      <c r="B6" s="18" t="s">
        <v>523</v>
      </c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61" zoomScaleNormal="100" zoomScaleSheetLayoutView="9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8"/>
      <c r="D1" s="240"/>
      <c r="E1" s="4"/>
      <c r="F1" s="5"/>
    </row>
    <row r="2" spans="1:6" s="89" customFormat="1" x14ac:dyDescent="0.2">
      <c r="A2" s="3" t="s">
        <v>139</v>
      </c>
      <c r="B2" s="3"/>
      <c r="C2" s="248"/>
      <c r="D2" s="240"/>
      <c r="E2" s="4"/>
    </row>
    <row r="3" spans="1:6" s="89" customFormat="1" x14ac:dyDescent="0.2">
      <c r="C3" s="7"/>
      <c r="D3" s="240"/>
      <c r="E3" s="4"/>
    </row>
    <row r="4" spans="1:6" s="89" customFormat="1" x14ac:dyDescent="0.2">
      <c r="C4" s="7"/>
      <c r="D4" s="240"/>
      <c r="E4" s="4"/>
    </row>
    <row r="5" spans="1:6" s="89" customFormat="1" ht="11.25" customHeight="1" x14ac:dyDescent="0.2">
      <c r="A5" s="216" t="s">
        <v>251</v>
      </c>
      <c r="B5" s="229"/>
      <c r="C5" s="7"/>
      <c r="D5" s="248"/>
      <c r="E5" s="190" t="s">
        <v>244</v>
      </c>
    </row>
    <row r="6" spans="1:6" s="89" customFormat="1" x14ac:dyDescent="0.2">
      <c r="A6" s="250"/>
      <c r="B6" s="250"/>
      <c r="C6" s="249"/>
      <c r="D6" s="3"/>
      <c r="E6" s="248"/>
      <c r="F6" s="3"/>
    </row>
    <row r="7" spans="1:6" ht="15" customHeight="1" x14ac:dyDescent="0.2">
      <c r="A7" s="227" t="s">
        <v>45</v>
      </c>
      <c r="B7" s="226" t="s">
        <v>46</v>
      </c>
      <c r="C7" s="224" t="s">
        <v>243</v>
      </c>
      <c r="D7" s="225" t="s">
        <v>242</v>
      </c>
      <c r="E7" s="224" t="s">
        <v>241</v>
      </c>
    </row>
    <row r="8" spans="1:6" ht="11.25" customHeight="1" x14ac:dyDescent="0.2">
      <c r="A8" s="222" t="s">
        <v>518</v>
      </c>
      <c r="B8" s="222" t="s">
        <v>519</v>
      </c>
      <c r="C8" s="221">
        <v>226393.66</v>
      </c>
      <c r="D8" s="246"/>
      <c r="E8" s="221"/>
    </row>
    <row r="9" spans="1:6" ht="11.25" customHeight="1" x14ac:dyDescent="0.2">
      <c r="A9" s="222" t="s">
        <v>520</v>
      </c>
      <c r="B9" s="222" t="s">
        <v>521</v>
      </c>
      <c r="C9" s="221">
        <v>-181482.19</v>
      </c>
      <c r="D9" s="246"/>
      <c r="E9" s="221"/>
    </row>
    <row r="10" spans="1:6" ht="11.25" customHeight="1" x14ac:dyDescent="0.2">
      <c r="A10" s="222"/>
      <c r="B10" s="222"/>
      <c r="C10" s="221"/>
      <c r="D10" s="246"/>
      <c r="E10" s="221"/>
    </row>
    <row r="11" spans="1:6" ht="11.25" customHeight="1" x14ac:dyDescent="0.2">
      <c r="A11" s="222"/>
      <c r="B11" s="222"/>
      <c r="C11" s="221"/>
      <c r="D11" s="246"/>
      <c r="E11" s="221"/>
    </row>
    <row r="12" spans="1:6" ht="11.25" customHeight="1" x14ac:dyDescent="0.2">
      <c r="A12" s="222"/>
      <c r="B12" s="222"/>
      <c r="C12" s="221"/>
      <c r="D12" s="246"/>
      <c r="E12" s="221"/>
    </row>
    <row r="13" spans="1:6" ht="11.25" customHeight="1" x14ac:dyDescent="0.2">
      <c r="A13" s="222"/>
      <c r="B13" s="222"/>
      <c r="C13" s="221"/>
      <c r="D13" s="246"/>
      <c r="E13" s="221"/>
    </row>
    <row r="14" spans="1:6" ht="11.25" customHeight="1" x14ac:dyDescent="0.2">
      <c r="A14" s="222"/>
      <c r="B14" s="222"/>
      <c r="C14" s="221"/>
      <c r="D14" s="246"/>
      <c r="E14" s="221"/>
    </row>
    <row r="15" spans="1:6" ht="11.25" customHeight="1" x14ac:dyDescent="0.2">
      <c r="A15" s="222"/>
      <c r="B15" s="222"/>
      <c r="C15" s="221"/>
      <c r="D15" s="246"/>
      <c r="E15" s="221"/>
    </row>
    <row r="16" spans="1:6" ht="11.25" customHeight="1" x14ac:dyDescent="0.2">
      <c r="A16" s="222"/>
      <c r="B16" s="222"/>
      <c r="C16" s="221"/>
      <c r="D16" s="246"/>
      <c r="E16" s="221"/>
    </row>
    <row r="17" spans="1:6" ht="11.25" customHeight="1" x14ac:dyDescent="0.2">
      <c r="A17" s="222"/>
      <c r="B17" s="222"/>
      <c r="C17" s="221"/>
      <c r="D17" s="246"/>
      <c r="E17" s="221"/>
    </row>
    <row r="18" spans="1:6" x14ac:dyDescent="0.2">
      <c r="A18" s="222"/>
      <c r="B18" s="222"/>
      <c r="C18" s="221"/>
      <c r="D18" s="246"/>
      <c r="E18" s="221"/>
    </row>
    <row r="19" spans="1:6" x14ac:dyDescent="0.2">
      <c r="A19" s="222"/>
      <c r="B19" s="222"/>
      <c r="C19" s="221"/>
      <c r="D19" s="246"/>
      <c r="E19" s="221"/>
    </row>
    <row r="20" spans="1:6" x14ac:dyDescent="0.2">
      <c r="A20" s="247"/>
      <c r="B20" s="247"/>
      <c r="C20" s="245"/>
      <c r="D20" s="246"/>
      <c r="E20" s="245"/>
    </row>
    <row r="21" spans="1:6" x14ac:dyDescent="0.2">
      <c r="A21" s="244"/>
      <c r="B21" s="244" t="s">
        <v>250</v>
      </c>
      <c r="C21" s="231">
        <f>SUM(C8:C20)</f>
        <v>44911.47</v>
      </c>
      <c r="D21" s="243"/>
      <c r="E21" s="231"/>
    </row>
    <row r="22" spans="1:6" x14ac:dyDescent="0.2">
      <c r="A22" s="242"/>
      <c r="B22" s="242"/>
      <c r="C22" s="241"/>
      <c r="D22" s="242"/>
      <c r="E22" s="241"/>
    </row>
    <row r="23" spans="1:6" x14ac:dyDescent="0.2">
      <c r="A23" s="242"/>
      <c r="B23" s="242"/>
      <c r="C23" s="241"/>
      <c r="D23" s="242"/>
      <c r="E23" s="241"/>
    </row>
    <row r="24" spans="1:6" ht="11.25" customHeight="1" x14ac:dyDescent="0.2">
      <c r="A24" s="216" t="s">
        <v>249</v>
      </c>
      <c r="B24" s="229"/>
      <c r="C24" s="228"/>
      <c r="D24" s="190" t="s">
        <v>244</v>
      </c>
    </row>
    <row r="25" spans="1:6" x14ac:dyDescent="0.2">
      <c r="A25" s="89"/>
      <c r="B25" s="89"/>
      <c r="C25" s="7"/>
      <c r="D25" s="240"/>
      <c r="E25" s="4"/>
      <c r="F25" s="89"/>
    </row>
    <row r="26" spans="1:6" ht="15" customHeight="1" x14ac:dyDescent="0.2">
      <c r="A26" s="227" t="s">
        <v>45</v>
      </c>
      <c r="B26" s="226" t="s">
        <v>46</v>
      </c>
      <c r="C26" s="224" t="s">
        <v>243</v>
      </c>
      <c r="D26" s="225" t="s">
        <v>242</v>
      </c>
      <c r="E26" s="239"/>
    </row>
    <row r="27" spans="1:6" ht="11.25" customHeight="1" x14ac:dyDescent="0.2">
      <c r="A27" s="237" t="s">
        <v>523</v>
      </c>
      <c r="B27" s="236" t="s">
        <v>523</v>
      </c>
      <c r="C27" s="235"/>
      <c r="D27" s="221"/>
      <c r="E27" s="10"/>
    </row>
    <row r="28" spans="1:6" ht="11.25" customHeight="1" x14ac:dyDescent="0.2">
      <c r="A28" s="237"/>
      <c r="B28" s="236"/>
      <c r="C28" s="235"/>
      <c r="D28" s="221"/>
      <c r="E28" s="10"/>
    </row>
    <row r="29" spans="1:6" ht="11.25" customHeight="1" x14ac:dyDescent="0.2">
      <c r="A29" s="237"/>
      <c r="B29" s="236"/>
      <c r="C29" s="235"/>
      <c r="D29" s="221"/>
      <c r="E29" s="10"/>
    </row>
    <row r="30" spans="1:6" ht="11.25" customHeight="1" x14ac:dyDescent="0.2">
      <c r="A30" s="237"/>
      <c r="B30" s="236"/>
      <c r="C30" s="235"/>
      <c r="D30" s="221"/>
      <c r="E30" s="10"/>
    </row>
    <row r="31" spans="1:6" ht="11.25" customHeight="1" x14ac:dyDescent="0.2">
      <c r="A31" s="237"/>
      <c r="B31" s="236"/>
      <c r="C31" s="235"/>
      <c r="D31" s="221"/>
      <c r="E31" s="10"/>
    </row>
    <row r="32" spans="1:6" ht="11.25" customHeight="1" x14ac:dyDescent="0.2">
      <c r="A32" s="237"/>
      <c r="B32" s="236"/>
      <c r="C32" s="235"/>
      <c r="D32" s="221"/>
      <c r="E32" s="10"/>
    </row>
    <row r="33" spans="1:5" ht="11.25" customHeight="1" x14ac:dyDescent="0.2">
      <c r="A33" s="237"/>
      <c r="B33" s="236"/>
      <c r="C33" s="235"/>
      <c r="D33" s="221"/>
      <c r="E33" s="10"/>
    </row>
    <row r="34" spans="1:5" ht="11.25" customHeight="1" x14ac:dyDescent="0.2">
      <c r="A34" s="237"/>
      <c r="B34" s="236"/>
      <c r="C34" s="235"/>
      <c r="D34" s="221"/>
      <c r="E34" s="10"/>
    </row>
    <row r="35" spans="1:5" ht="11.25" customHeight="1" x14ac:dyDescent="0.2">
      <c r="A35" s="237"/>
      <c r="B35" s="236"/>
      <c r="C35" s="235"/>
      <c r="D35" s="221"/>
      <c r="E35" s="10"/>
    </row>
    <row r="36" spans="1:5" ht="11.25" customHeight="1" x14ac:dyDescent="0.2">
      <c r="A36" s="237"/>
      <c r="B36" s="236"/>
      <c r="C36" s="235"/>
      <c r="D36" s="221"/>
      <c r="E36" s="10"/>
    </row>
    <row r="37" spans="1:5" ht="11.25" customHeight="1" x14ac:dyDescent="0.2">
      <c r="A37" s="237"/>
      <c r="B37" s="236"/>
      <c r="C37" s="235"/>
      <c r="D37" s="221"/>
      <c r="E37" s="10"/>
    </row>
    <row r="38" spans="1:5" ht="11.25" customHeight="1" x14ac:dyDescent="0.2">
      <c r="A38" s="237"/>
      <c r="B38" s="236"/>
      <c r="C38" s="235"/>
      <c r="D38" s="221"/>
      <c r="E38" s="10"/>
    </row>
    <row r="39" spans="1:5" ht="11.25" customHeight="1" x14ac:dyDescent="0.2">
      <c r="A39" s="237"/>
      <c r="B39" s="236"/>
      <c r="C39" s="235"/>
      <c r="D39" s="221"/>
      <c r="E39" s="10"/>
    </row>
    <row r="40" spans="1:5" ht="11.25" customHeight="1" x14ac:dyDescent="0.2">
      <c r="A40" s="237"/>
      <c r="B40" s="236"/>
      <c r="C40" s="235"/>
      <c r="D40" s="221"/>
      <c r="E40" s="10"/>
    </row>
    <row r="41" spans="1:5" ht="11.25" customHeight="1" x14ac:dyDescent="0.2">
      <c r="A41" s="237"/>
      <c r="B41" s="236"/>
      <c r="C41" s="235"/>
      <c r="D41" s="221"/>
      <c r="E41" s="10"/>
    </row>
    <row r="42" spans="1:5" ht="11.25" customHeight="1" x14ac:dyDescent="0.2">
      <c r="A42" s="237"/>
      <c r="B42" s="236"/>
      <c r="C42" s="235"/>
      <c r="D42" s="221"/>
      <c r="E42" s="10"/>
    </row>
    <row r="43" spans="1:5" ht="11.25" customHeight="1" x14ac:dyDescent="0.2">
      <c r="A43" s="237"/>
      <c r="B43" s="236"/>
      <c r="C43" s="235"/>
      <c r="D43" s="221"/>
      <c r="E43" s="10"/>
    </row>
    <row r="44" spans="1:5" ht="11.25" customHeight="1" x14ac:dyDescent="0.2">
      <c r="A44" s="237"/>
      <c r="B44" s="236"/>
      <c r="C44" s="235"/>
      <c r="D44" s="221"/>
      <c r="E44" s="10"/>
    </row>
    <row r="45" spans="1:5" ht="11.25" customHeight="1" x14ac:dyDescent="0.2">
      <c r="A45" s="237"/>
      <c r="B45" s="236"/>
      <c r="C45" s="235"/>
      <c r="D45" s="221"/>
      <c r="E45" s="10"/>
    </row>
    <row r="46" spans="1:5" ht="11.25" customHeight="1" x14ac:dyDescent="0.2">
      <c r="A46" s="237"/>
      <c r="B46" s="236"/>
      <c r="C46" s="235"/>
      <c r="D46" s="221"/>
      <c r="E46" s="10"/>
    </row>
    <row r="47" spans="1:5" ht="11.25" customHeight="1" x14ac:dyDescent="0.2">
      <c r="A47" s="237"/>
      <c r="B47" s="236"/>
      <c r="C47" s="235"/>
      <c r="D47" s="221"/>
      <c r="E47" s="10"/>
    </row>
    <row r="48" spans="1:5" ht="11.25" customHeight="1" x14ac:dyDescent="0.2">
      <c r="A48" s="237"/>
      <c r="B48" s="236"/>
      <c r="C48" s="235"/>
      <c r="D48" s="221"/>
      <c r="E48" s="10"/>
    </row>
    <row r="49" spans="1:6" ht="11.25" customHeight="1" x14ac:dyDescent="0.2">
      <c r="A49" s="237"/>
      <c r="B49" s="236"/>
      <c r="C49" s="235"/>
      <c r="D49" s="221"/>
      <c r="E49" s="10"/>
    </row>
    <row r="50" spans="1:6" ht="11.25" customHeight="1" x14ac:dyDescent="0.2">
      <c r="A50" s="237"/>
      <c r="B50" s="236"/>
      <c r="C50" s="235"/>
      <c r="D50" s="221"/>
      <c r="E50" s="10"/>
    </row>
    <row r="51" spans="1:6" ht="11.25" customHeight="1" x14ac:dyDescent="0.2">
      <c r="A51" s="237"/>
      <c r="B51" s="236"/>
      <c r="C51" s="235"/>
      <c r="D51" s="221"/>
      <c r="E51" s="10"/>
    </row>
    <row r="52" spans="1:6" x14ac:dyDescent="0.2">
      <c r="A52" s="234"/>
      <c r="B52" s="234" t="s">
        <v>248</v>
      </c>
      <c r="C52" s="233">
        <f>SUM(C27:C51)</f>
        <v>0</v>
      </c>
      <c r="D52" s="238"/>
      <c r="E52" s="11"/>
    </row>
    <row r="53" spans="1:6" x14ac:dyDescent="0.2">
      <c r="A53" s="60"/>
      <c r="B53" s="60"/>
      <c r="C53" s="230"/>
      <c r="D53" s="60"/>
      <c r="E53" s="230"/>
      <c r="F53" s="89"/>
    </row>
    <row r="54" spans="1:6" x14ac:dyDescent="0.2">
      <c r="A54" s="60"/>
      <c r="B54" s="60"/>
      <c r="C54" s="230"/>
      <c r="D54" s="60"/>
      <c r="E54" s="230"/>
      <c r="F54" s="89"/>
    </row>
    <row r="55" spans="1:6" ht="11.25" customHeight="1" x14ac:dyDescent="0.2">
      <c r="A55" s="216" t="s">
        <v>247</v>
      </c>
      <c r="B55" s="229"/>
      <c r="C55" s="228"/>
      <c r="D55" s="89"/>
      <c r="E55" s="190" t="s">
        <v>244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7" t="s">
        <v>45</v>
      </c>
      <c r="B57" s="226" t="s">
        <v>46</v>
      </c>
      <c r="C57" s="224" t="s">
        <v>243</v>
      </c>
      <c r="D57" s="225" t="s">
        <v>242</v>
      </c>
      <c r="E57" s="224" t="s">
        <v>241</v>
      </c>
      <c r="F57" s="223"/>
    </row>
    <row r="58" spans="1:6" x14ac:dyDescent="0.2">
      <c r="A58" s="237" t="s">
        <v>523</v>
      </c>
      <c r="B58" s="236" t="s">
        <v>523</v>
      </c>
      <c r="C58" s="235"/>
      <c r="D58" s="235"/>
      <c r="E58" s="221"/>
      <c r="F58" s="10"/>
    </row>
    <row r="59" spans="1:6" x14ac:dyDescent="0.2">
      <c r="A59" s="237"/>
      <c r="B59" s="236"/>
      <c r="C59" s="235"/>
      <c r="D59" s="235"/>
      <c r="E59" s="221"/>
      <c r="F59" s="10"/>
    </row>
    <row r="60" spans="1:6" x14ac:dyDescent="0.2">
      <c r="A60" s="237"/>
      <c r="B60" s="236"/>
      <c r="C60" s="235"/>
      <c r="D60" s="235"/>
      <c r="E60" s="221"/>
      <c r="F60" s="10"/>
    </row>
    <row r="61" spans="1:6" x14ac:dyDescent="0.2">
      <c r="A61" s="237"/>
      <c r="B61" s="236"/>
      <c r="C61" s="235"/>
      <c r="D61" s="235"/>
      <c r="E61" s="221"/>
      <c r="F61" s="10"/>
    </row>
    <row r="62" spans="1:6" x14ac:dyDescent="0.2">
      <c r="A62" s="237"/>
      <c r="B62" s="236"/>
      <c r="C62" s="235"/>
      <c r="D62" s="235"/>
      <c r="E62" s="221"/>
      <c r="F62" s="10"/>
    </row>
    <row r="63" spans="1:6" x14ac:dyDescent="0.2">
      <c r="A63" s="237"/>
      <c r="B63" s="236"/>
      <c r="C63" s="235"/>
      <c r="D63" s="235"/>
      <c r="E63" s="221"/>
      <c r="F63" s="10"/>
    </row>
    <row r="64" spans="1:6" x14ac:dyDescent="0.2">
      <c r="A64" s="237"/>
      <c r="B64" s="236"/>
      <c r="C64" s="235"/>
      <c r="D64" s="235"/>
      <c r="E64" s="221"/>
      <c r="F64" s="10"/>
    </row>
    <row r="65" spans="1:6" x14ac:dyDescent="0.2">
      <c r="A65" s="234"/>
      <c r="B65" s="234" t="s">
        <v>246</v>
      </c>
      <c r="C65" s="233">
        <f>SUM(C58:C64)</f>
        <v>0</v>
      </c>
      <c r="D65" s="232"/>
      <c r="E65" s="231"/>
      <c r="F65" s="11"/>
    </row>
    <row r="66" spans="1:6" x14ac:dyDescent="0.2">
      <c r="A66" s="60"/>
      <c r="B66" s="60"/>
      <c r="C66" s="230"/>
      <c r="D66" s="60"/>
      <c r="E66" s="230"/>
      <c r="F66" s="89"/>
    </row>
    <row r="67" spans="1:6" x14ac:dyDescent="0.2">
      <c r="A67" s="60"/>
      <c r="B67" s="60"/>
      <c r="C67" s="230"/>
      <c r="D67" s="60"/>
      <c r="E67" s="230"/>
      <c r="F67" s="89"/>
    </row>
    <row r="68" spans="1:6" ht="11.25" customHeight="1" x14ac:dyDescent="0.2">
      <c r="A68" s="216" t="s">
        <v>245</v>
      </c>
      <c r="B68" s="229"/>
      <c r="C68" s="228"/>
      <c r="D68" s="89"/>
      <c r="E68" s="190" t="s">
        <v>244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7" t="s">
        <v>45</v>
      </c>
      <c r="B70" s="226" t="s">
        <v>46</v>
      </c>
      <c r="C70" s="224" t="s">
        <v>243</v>
      </c>
      <c r="D70" s="225" t="s">
        <v>242</v>
      </c>
      <c r="E70" s="224" t="s">
        <v>241</v>
      </c>
      <c r="F70" s="223"/>
    </row>
    <row r="71" spans="1:6" x14ac:dyDescent="0.2">
      <c r="A71" s="222" t="s">
        <v>523</v>
      </c>
      <c r="B71" s="222" t="s">
        <v>523</v>
      </c>
      <c r="C71" s="221"/>
      <c r="D71" s="221"/>
      <c r="E71" s="221"/>
      <c r="F71" s="10"/>
    </row>
    <row r="72" spans="1:6" x14ac:dyDescent="0.2">
      <c r="A72" s="222"/>
      <c r="B72" s="222"/>
      <c r="C72" s="221"/>
      <c r="D72" s="221"/>
      <c r="E72" s="221"/>
      <c r="F72" s="10"/>
    </row>
    <row r="73" spans="1:6" x14ac:dyDescent="0.2">
      <c r="A73" s="222"/>
      <c r="B73" s="222"/>
      <c r="C73" s="221"/>
      <c r="D73" s="221"/>
      <c r="E73" s="221"/>
      <c r="F73" s="10"/>
    </row>
    <row r="74" spans="1:6" x14ac:dyDescent="0.2">
      <c r="A74" s="222"/>
      <c r="B74" s="222"/>
      <c r="C74" s="221"/>
      <c r="D74" s="221"/>
      <c r="E74" s="221"/>
      <c r="F74" s="10"/>
    </row>
    <row r="75" spans="1:6" x14ac:dyDescent="0.2">
      <c r="A75" s="222"/>
      <c r="B75" s="222"/>
      <c r="C75" s="221"/>
      <c r="D75" s="221"/>
      <c r="E75" s="221"/>
      <c r="F75" s="10"/>
    </row>
    <row r="76" spans="1:6" x14ac:dyDescent="0.2">
      <c r="A76" s="222"/>
      <c r="B76" s="222"/>
      <c r="C76" s="221"/>
      <c r="D76" s="221"/>
      <c r="E76" s="221"/>
      <c r="F76" s="10"/>
    </row>
    <row r="77" spans="1:6" x14ac:dyDescent="0.2">
      <c r="A77" s="222"/>
      <c r="B77" s="222"/>
      <c r="C77" s="221"/>
      <c r="D77" s="221"/>
      <c r="E77" s="221"/>
      <c r="F77" s="10"/>
    </row>
    <row r="78" spans="1:6" x14ac:dyDescent="0.2">
      <c r="A78" s="220"/>
      <c r="B78" s="220" t="s">
        <v>240</v>
      </c>
      <c r="C78" s="219">
        <f>SUM(C71:C77)</f>
        <v>0</v>
      </c>
      <c r="D78" s="218"/>
      <c r="E78" s="217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7" customFormat="1" ht="11.25" customHeight="1" x14ac:dyDescent="0.25">
      <c r="A5" s="310" t="s">
        <v>333</v>
      </c>
      <c r="B5" s="320"/>
      <c r="C5" s="319"/>
      <c r="D5" s="318" t="s">
        <v>330</v>
      </c>
    </row>
    <row r="6" spans="1:4" x14ac:dyDescent="0.2">
      <c r="A6" s="316"/>
      <c r="B6" s="316"/>
      <c r="C6" s="317"/>
      <c r="D6" s="316"/>
    </row>
    <row r="7" spans="1:4" ht="15" customHeight="1" x14ac:dyDescent="0.2">
      <c r="A7" s="227" t="s">
        <v>45</v>
      </c>
      <c r="B7" s="226" t="s">
        <v>46</v>
      </c>
      <c r="C7" s="224" t="s">
        <v>243</v>
      </c>
      <c r="D7" s="315" t="s">
        <v>262</v>
      </c>
    </row>
    <row r="8" spans="1:4" x14ac:dyDescent="0.2">
      <c r="A8" s="286" t="s">
        <v>523</v>
      </c>
      <c r="B8" s="286" t="s">
        <v>523</v>
      </c>
      <c r="C8" s="230"/>
      <c r="D8" s="314"/>
    </row>
    <row r="9" spans="1:4" x14ac:dyDescent="0.2">
      <c r="A9" s="286"/>
      <c r="B9" s="286"/>
      <c r="C9" s="313"/>
      <c r="D9" s="314"/>
    </row>
    <row r="10" spans="1:4" x14ac:dyDescent="0.2">
      <c r="A10" s="286"/>
      <c r="B10" s="286"/>
      <c r="C10" s="313"/>
      <c r="D10" s="312"/>
    </row>
    <row r="11" spans="1:4" x14ac:dyDescent="0.2">
      <c r="A11" s="252"/>
      <c r="B11" s="252" t="s">
        <v>332</v>
      </c>
      <c r="C11" s="232">
        <f>SUM(C8:C10)</f>
        <v>0</v>
      </c>
      <c r="D11" s="311"/>
    </row>
    <row r="14" spans="1:4" ht="11.25" customHeight="1" x14ac:dyDescent="0.2">
      <c r="A14" s="310" t="s">
        <v>331</v>
      </c>
      <c r="B14" s="320"/>
      <c r="C14" s="319"/>
      <c r="D14" s="318" t="s">
        <v>330</v>
      </c>
    </row>
    <row r="15" spans="1:4" x14ac:dyDescent="0.2">
      <c r="A15" s="316"/>
      <c r="B15" s="316"/>
      <c r="C15" s="317"/>
      <c r="D15" s="316"/>
    </row>
    <row r="16" spans="1:4" ht="15" customHeight="1" x14ac:dyDescent="0.2">
      <c r="A16" s="227" t="s">
        <v>45</v>
      </c>
      <c r="B16" s="226" t="s">
        <v>46</v>
      </c>
      <c r="C16" s="224" t="s">
        <v>243</v>
      </c>
      <c r="D16" s="315" t="s">
        <v>262</v>
      </c>
    </row>
    <row r="17" spans="1:4" x14ac:dyDescent="0.2">
      <c r="A17" s="286" t="s">
        <v>523</v>
      </c>
      <c r="B17" s="286" t="s">
        <v>523</v>
      </c>
      <c r="C17" s="230"/>
      <c r="D17" s="314"/>
    </row>
    <row r="18" spans="1:4" x14ac:dyDescent="0.2">
      <c r="A18" s="286"/>
      <c r="B18" s="286"/>
      <c r="C18" s="313"/>
      <c r="D18" s="314"/>
    </row>
    <row r="19" spans="1:4" x14ac:dyDescent="0.2">
      <c r="A19" s="286"/>
      <c r="B19" s="286"/>
      <c r="C19" s="313"/>
      <c r="D19" s="312"/>
    </row>
    <row r="20" spans="1:4" x14ac:dyDescent="0.2">
      <c r="A20" s="252"/>
      <c r="B20" s="252" t="s">
        <v>329</v>
      </c>
      <c r="C20" s="232">
        <f>SUM(C17:C19)</f>
        <v>0</v>
      </c>
      <c r="D20" s="311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16" zoomScaleNormal="100" zoomScaleSheetLayoutView="100" workbookViewId="0">
      <selection activeCell="A44" sqref="A44:J44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8"/>
      <c r="D1" s="248"/>
      <c r="E1" s="248"/>
      <c r="F1" s="248"/>
      <c r="G1" s="248"/>
      <c r="H1" s="5"/>
    </row>
    <row r="2" spans="1:8" x14ac:dyDescent="0.2">
      <c r="A2" s="3" t="s">
        <v>139</v>
      </c>
      <c r="B2" s="3"/>
      <c r="C2" s="248"/>
      <c r="D2" s="248"/>
      <c r="E2" s="248"/>
      <c r="F2" s="248"/>
      <c r="G2" s="248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6" t="s">
        <v>338</v>
      </c>
      <c r="B5" s="190"/>
      <c r="C5" s="23"/>
      <c r="D5" s="23"/>
      <c r="E5" s="23"/>
      <c r="F5" s="23"/>
      <c r="G5" s="23"/>
      <c r="H5" s="324" t="s">
        <v>335</v>
      </c>
    </row>
    <row r="6" spans="1:8" x14ac:dyDescent="0.2">
      <c r="A6" s="287"/>
    </row>
    <row r="7" spans="1:8" ht="15" customHeight="1" x14ac:dyDescent="0.2">
      <c r="A7" s="227" t="s">
        <v>45</v>
      </c>
      <c r="B7" s="226" t="s">
        <v>46</v>
      </c>
      <c r="C7" s="224" t="s">
        <v>243</v>
      </c>
      <c r="D7" s="266" t="s">
        <v>266</v>
      </c>
      <c r="E7" s="266" t="s">
        <v>265</v>
      </c>
      <c r="F7" s="266" t="s">
        <v>264</v>
      </c>
      <c r="G7" s="265" t="s">
        <v>263</v>
      </c>
      <c r="H7" s="226" t="s">
        <v>262</v>
      </c>
    </row>
    <row r="8" spans="1:8" x14ac:dyDescent="0.2">
      <c r="A8" s="222" t="s">
        <v>642</v>
      </c>
      <c r="B8" s="222" t="s">
        <v>643</v>
      </c>
      <c r="C8" s="221">
        <v>-4462.47</v>
      </c>
      <c r="D8" s="221">
        <v>-4462.47</v>
      </c>
      <c r="E8" s="221"/>
      <c r="F8" s="221"/>
      <c r="G8" s="221"/>
      <c r="H8" s="323"/>
    </row>
    <row r="9" spans="1:8" x14ac:dyDescent="0.2">
      <c r="A9" s="222" t="s">
        <v>644</v>
      </c>
      <c r="B9" s="222" t="s">
        <v>645</v>
      </c>
      <c r="C9" s="221">
        <v>41644.18</v>
      </c>
      <c r="D9" s="221">
        <v>41644.18</v>
      </c>
      <c r="E9" s="221"/>
      <c r="F9" s="221"/>
      <c r="G9" s="221"/>
      <c r="H9" s="323"/>
    </row>
    <row r="10" spans="1:8" x14ac:dyDescent="0.2">
      <c r="A10" s="222" t="s">
        <v>646</v>
      </c>
      <c r="B10" s="222" t="s">
        <v>647</v>
      </c>
      <c r="C10" s="221">
        <v>8683.8700000000008</v>
      </c>
      <c r="D10" s="221">
        <v>8683.8700000000008</v>
      </c>
      <c r="E10" s="221"/>
      <c r="F10" s="221"/>
      <c r="G10" s="221"/>
      <c r="H10" s="323"/>
    </row>
    <row r="11" spans="1:8" x14ac:dyDescent="0.2">
      <c r="A11" s="222" t="s">
        <v>648</v>
      </c>
      <c r="B11" s="222" t="s">
        <v>649</v>
      </c>
      <c r="C11" s="221">
        <v>15346.52</v>
      </c>
      <c r="D11" s="221">
        <v>15346.52</v>
      </c>
      <c r="E11" s="221"/>
      <c r="F11" s="221"/>
      <c r="G11" s="221"/>
      <c r="H11" s="323"/>
    </row>
    <row r="12" spans="1:8" x14ac:dyDescent="0.2">
      <c r="A12" s="222" t="s">
        <v>650</v>
      </c>
      <c r="B12" s="222" t="s">
        <v>651</v>
      </c>
      <c r="C12" s="221">
        <v>0.01</v>
      </c>
      <c r="D12" s="221">
        <v>0.01</v>
      </c>
      <c r="E12" s="221"/>
      <c r="F12" s="221"/>
      <c r="G12" s="221"/>
      <c r="H12" s="323"/>
    </row>
    <row r="13" spans="1:8" x14ac:dyDescent="0.2">
      <c r="A13" s="222" t="s">
        <v>652</v>
      </c>
      <c r="B13" s="222" t="s">
        <v>653</v>
      </c>
      <c r="C13" s="221">
        <v>-34590</v>
      </c>
      <c r="D13" s="221">
        <v>-34590</v>
      </c>
      <c r="E13" s="221"/>
      <c r="F13" s="221"/>
      <c r="G13" s="221"/>
      <c r="H13" s="323"/>
    </row>
    <row r="14" spans="1:8" x14ac:dyDescent="0.2">
      <c r="A14" s="222" t="s">
        <v>654</v>
      </c>
      <c r="B14" s="222" t="s">
        <v>655</v>
      </c>
      <c r="C14" s="221">
        <v>-626795.21</v>
      </c>
      <c r="D14" s="221">
        <v>-626795.21</v>
      </c>
      <c r="E14" s="221"/>
      <c r="F14" s="221"/>
      <c r="G14" s="221"/>
      <c r="H14" s="323"/>
    </row>
    <row r="15" spans="1:8" x14ac:dyDescent="0.2">
      <c r="A15" s="222" t="s">
        <v>656</v>
      </c>
      <c r="B15" s="222" t="s">
        <v>657</v>
      </c>
      <c r="C15" s="221">
        <v>1.49</v>
      </c>
      <c r="D15" s="221">
        <v>1.49</v>
      </c>
      <c r="E15" s="221"/>
      <c r="F15" s="221"/>
      <c r="G15" s="221"/>
      <c r="H15" s="323"/>
    </row>
    <row r="16" spans="1:8" x14ac:dyDescent="0.2">
      <c r="A16" s="222" t="s">
        <v>658</v>
      </c>
      <c r="B16" s="222" t="s">
        <v>659</v>
      </c>
      <c r="C16" s="221">
        <v>0.02</v>
      </c>
      <c r="D16" s="221">
        <v>0.02</v>
      </c>
      <c r="E16" s="221"/>
      <c r="F16" s="221"/>
      <c r="G16" s="221"/>
      <c r="H16" s="323"/>
    </row>
    <row r="17" spans="1:8" x14ac:dyDescent="0.2">
      <c r="A17" s="222" t="s">
        <v>660</v>
      </c>
      <c r="B17" s="222" t="s">
        <v>661</v>
      </c>
      <c r="C17" s="221">
        <v>-2050</v>
      </c>
      <c r="D17" s="221">
        <v>-2050</v>
      </c>
      <c r="E17" s="221"/>
      <c r="F17" s="221"/>
      <c r="G17" s="221"/>
      <c r="H17" s="323"/>
    </row>
    <row r="18" spans="1:8" x14ac:dyDescent="0.2">
      <c r="A18" s="222" t="s">
        <v>662</v>
      </c>
      <c r="B18" s="222" t="s">
        <v>663</v>
      </c>
      <c r="C18" s="221">
        <v>-26100.02</v>
      </c>
      <c r="D18" s="221">
        <v>-26100.02</v>
      </c>
      <c r="E18" s="221"/>
      <c r="F18" s="221"/>
      <c r="G18" s="221"/>
      <c r="H18" s="323"/>
    </row>
    <row r="19" spans="1:8" x14ac:dyDescent="0.2">
      <c r="A19" s="222" t="s">
        <v>664</v>
      </c>
      <c r="B19" s="222" t="s">
        <v>665</v>
      </c>
      <c r="C19" s="221">
        <v>-39745.08</v>
      </c>
      <c r="D19" s="221">
        <v>-39745.08</v>
      </c>
      <c r="E19" s="221"/>
      <c r="F19" s="221"/>
      <c r="G19" s="221"/>
      <c r="H19" s="323"/>
    </row>
    <row r="20" spans="1:8" x14ac:dyDescent="0.2">
      <c r="A20" s="222" t="s">
        <v>666</v>
      </c>
      <c r="B20" s="222" t="s">
        <v>667</v>
      </c>
      <c r="C20" s="221">
        <v>0.8</v>
      </c>
      <c r="D20" s="221">
        <v>0.8</v>
      </c>
      <c r="E20" s="221"/>
      <c r="F20" s="221"/>
      <c r="G20" s="221"/>
      <c r="H20" s="323"/>
    </row>
    <row r="21" spans="1:8" x14ac:dyDescent="0.2">
      <c r="A21" s="222" t="s">
        <v>668</v>
      </c>
      <c r="B21" s="222" t="s">
        <v>669</v>
      </c>
      <c r="C21" s="221">
        <v>-30580</v>
      </c>
      <c r="D21" s="221">
        <v>-30580</v>
      </c>
      <c r="E21" s="221"/>
      <c r="F21" s="221"/>
      <c r="G21" s="221"/>
      <c r="H21" s="323"/>
    </row>
    <row r="22" spans="1:8" x14ac:dyDescent="0.2">
      <c r="A22" s="222" t="s">
        <v>670</v>
      </c>
      <c r="B22" s="222" t="s">
        <v>671</v>
      </c>
      <c r="C22" s="221">
        <v>15988.5</v>
      </c>
      <c r="D22" s="221">
        <v>15988.5</v>
      </c>
      <c r="E22" s="221"/>
      <c r="F22" s="221"/>
      <c r="G22" s="221"/>
      <c r="H22" s="323"/>
    </row>
    <row r="23" spans="1:8" x14ac:dyDescent="0.2">
      <c r="A23" s="222" t="s">
        <v>672</v>
      </c>
      <c r="B23" s="222" t="s">
        <v>673</v>
      </c>
      <c r="C23" s="221">
        <v>1308480.08</v>
      </c>
      <c r="D23" s="221">
        <v>1308480.08</v>
      </c>
      <c r="E23" s="221"/>
      <c r="F23" s="221"/>
      <c r="G23" s="221"/>
      <c r="H23" s="323"/>
    </row>
    <row r="24" spans="1:8" x14ac:dyDescent="0.2">
      <c r="A24" s="222" t="s">
        <v>674</v>
      </c>
      <c r="B24" s="222" t="s">
        <v>675</v>
      </c>
      <c r="C24" s="221">
        <v>131619</v>
      </c>
      <c r="D24" s="221">
        <v>131619</v>
      </c>
      <c r="E24" s="221"/>
      <c r="F24" s="221"/>
      <c r="G24" s="221"/>
      <c r="H24" s="323"/>
    </row>
    <row r="25" spans="1:8" x14ac:dyDescent="0.2">
      <c r="A25" s="222" t="s">
        <v>676</v>
      </c>
      <c r="B25" s="222" t="s">
        <v>677</v>
      </c>
      <c r="C25" s="221">
        <v>-9817.89</v>
      </c>
      <c r="D25" s="221">
        <v>-9817.89</v>
      </c>
      <c r="E25" s="221"/>
      <c r="F25" s="221"/>
      <c r="G25" s="221"/>
      <c r="H25" s="323"/>
    </row>
    <row r="26" spans="1:8" x14ac:dyDescent="0.2">
      <c r="A26" s="222" t="s">
        <v>678</v>
      </c>
      <c r="B26" s="222" t="s">
        <v>679</v>
      </c>
      <c r="C26" s="221">
        <v>-22286.6</v>
      </c>
      <c r="D26" s="221">
        <v>-22286.6</v>
      </c>
      <c r="E26" s="221"/>
      <c r="F26" s="221"/>
      <c r="G26" s="221"/>
      <c r="H26" s="323"/>
    </row>
    <row r="27" spans="1:8" x14ac:dyDescent="0.2">
      <c r="A27" s="222" t="s">
        <v>680</v>
      </c>
      <c r="B27" s="222" t="s">
        <v>681</v>
      </c>
      <c r="C27" s="221">
        <v>-198776.47</v>
      </c>
      <c r="D27" s="221">
        <v>-198776.47</v>
      </c>
      <c r="E27" s="221"/>
      <c r="F27" s="221"/>
      <c r="G27" s="221"/>
      <c r="H27" s="323"/>
    </row>
    <row r="28" spans="1:8" x14ac:dyDescent="0.2">
      <c r="A28" s="222" t="s">
        <v>682</v>
      </c>
      <c r="B28" s="222" t="s">
        <v>683</v>
      </c>
      <c r="C28" s="221">
        <v>0.01</v>
      </c>
      <c r="D28" s="221">
        <v>0.01</v>
      </c>
      <c r="E28" s="221"/>
      <c r="F28" s="221"/>
      <c r="G28" s="221"/>
      <c r="H28" s="323"/>
    </row>
    <row r="29" spans="1:8" x14ac:dyDescent="0.2">
      <c r="A29" s="222" t="s">
        <v>684</v>
      </c>
      <c r="B29" s="222" t="s">
        <v>685</v>
      </c>
      <c r="C29" s="221">
        <v>-0.38</v>
      </c>
      <c r="D29" s="221">
        <v>-0.38</v>
      </c>
      <c r="E29" s="221"/>
      <c r="F29" s="221"/>
      <c r="G29" s="221"/>
      <c r="H29" s="323"/>
    </row>
    <row r="30" spans="1:8" x14ac:dyDescent="0.2">
      <c r="A30" s="222" t="s">
        <v>686</v>
      </c>
      <c r="B30" s="222" t="s">
        <v>687</v>
      </c>
      <c r="C30" s="221">
        <v>-760029.7</v>
      </c>
      <c r="D30" s="221">
        <v>-760029.7</v>
      </c>
      <c r="E30" s="221"/>
      <c r="F30" s="221"/>
      <c r="G30" s="221"/>
      <c r="H30" s="323"/>
    </row>
    <row r="31" spans="1:8" x14ac:dyDescent="0.2">
      <c r="A31" s="222" t="s">
        <v>688</v>
      </c>
      <c r="B31" s="222" t="s">
        <v>689</v>
      </c>
      <c r="C31" s="221">
        <v>-15900</v>
      </c>
      <c r="D31" s="221">
        <v>-15900</v>
      </c>
      <c r="E31" s="221"/>
      <c r="F31" s="221"/>
      <c r="G31" s="221"/>
      <c r="H31" s="323"/>
    </row>
    <row r="32" spans="1:8" x14ac:dyDescent="0.2">
      <c r="A32" s="222" t="s">
        <v>690</v>
      </c>
      <c r="B32" s="222" t="s">
        <v>691</v>
      </c>
      <c r="C32" s="221">
        <v>-246.41</v>
      </c>
      <c r="D32" s="221">
        <v>-246.41</v>
      </c>
      <c r="E32" s="221"/>
      <c r="F32" s="221"/>
      <c r="G32" s="221"/>
      <c r="H32" s="323"/>
    </row>
    <row r="33" spans="1:8" x14ac:dyDescent="0.2">
      <c r="A33" s="222" t="s">
        <v>692</v>
      </c>
      <c r="B33" s="222" t="s">
        <v>693</v>
      </c>
      <c r="C33" s="221">
        <v>-4000</v>
      </c>
      <c r="D33" s="221">
        <v>-4000</v>
      </c>
      <c r="E33" s="221"/>
      <c r="F33" s="221"/>
      <c r="G33" s="221"/>
      <c r="H33" s="323"/>
    </row>
    <row r="34" spans="1:8" x14ac:dyDescent="0.2">
      <c r="A34" s="222" t="s">
        <v>694</v>
      </c>
      <c r="B34" s="222" t="s">
        <v>695</v>
      </c>
      <c r="C34" s="221">
        <v>0.01</v>
      </c>
      <c r="D34" s="221">
        <v>0.01</v>
      </c>
      <c r="E34" s="221"/>
      <c r="F34" s="221"/>
      <c r="G34" s="221"/>
      <c r="H34" s="323"/>
    </row>
    <row r="35" spans="1:8" x14ac:dyDescent="0.2">
      <c r="A35" s="222" t="s">
        <v>696</v>
      </c>
      <c r="B35" s="222" t="s">
        <v>697</v>
      </c>
      <c r="C35" s="221">
        <v>-97900.44</v>
      </c>
      <c r="D35" s="221">
        <v>-97900.44</v>
      </c>
      <c r="E35" s="221"/>
      <c r="F35" s="221"/>
      <c r="G35" s="221"/>
      <c r="H35" s="323"/>
    </row>
    <row r="36" spans="1:8" x14ac:dyDescent="0.2">
      <c r="A36" s="222" t="s">
        <v>698</v>
      </c>
      <c r="B36" s="222" t="s">
        <v>699</v>
      </c>
      <c r="C36" s="221">
        <v>-483209.58</v>
      </c>
      <c r="D36" s="221">
        <v>-483209.58</v>
      </c>
      <c r="E36" s="221"/>
      <c r="F36" s="221"/>
      <c r="G36" s="221"/>
      <c r="H36" s="323"/>
    </row>
    <row r="37" spans="1:8" x14ac:dyDescent="0.2">
      <c r="A37" s="222" t="s">
        <v>700</v>
      </c>
      <c r="B37" s="222" t="s">
        <v>701</v>
      </c>
      <c r="C37" s="221">
        <v>16550.830000000002</v>
      </c>
      <c r="D37" s="221">
        <v>16550.830000000002</v>
      </c>
      <c r="E37" s="221"/>
      <c r="F37" s="221"/>
      <c r="G37" s="221"/>
      <c r="H37" s="323"/>
    </row>
    <row r="38" spans="1:8" x14ac:dyDescent="0.2">
      <c r="A38" s="222" t="s">
        <v>702</v>
      </c>
      <c r="B38" s="222" t="s">
        <v>703</v>
      </c>
      <c r="C38" s="221">
        <v>164457.56</v>
      </c>
      <c r="D38" s="221">
        <v>164457.56</v>
      </c>
      <c r="E38" s="221"/>
      <c r="F38" s="221"/>
      <c r="G38" s="221"/>
      <c r="H38" s="323"/>
    </row>
    <row r="39" spans="1:8" x14ac:dyDescent="0.2">
      <c r="A39" s="222" t="s">
        <v>704</v>
      </c>
      <c r="B39" s="222" t="s">
        <v>705</v>
      </c>
      <c r="C39" s="221">
        <v>-36044.18</v>
      </c>
      <c r="D39" s="221">
        <v>-36044.18</v>
      </c>
      <c r="E39" s="221"/>
      <c r="F39" s="221"/>
      <c r="G39" s="221"/>
      <c r="H39" s="323"/>
    </row>
    <row r="40" spans="1:8" x14ac:dyDescent="0.2">
      <c r="A40" s="222" t="s">
        <v>706</v>
      </c>
      <c r="B40" s="222" t="s">
        <v>707</v>
      </c>
      <c r="C40" s="221">
        <v>-242103.61</v>
      </c>
      <c r="D40" s="221">
        <v>-242103.61</v>
      </c>
      <c r="E40" s="221"/>
      <c r="F40" s="221"/>
      <c r="G40" s="221"/>
      <c r="H40" s="323"/>
    </row>
    <row r="41" spans="1:8" x14ac:dyDescent="0.2">
      <c r="A41" s="222" t="s">
        <v>708</v>
      </c>
      <c r="B41" s="222" t="s">
        <v>709</v>
      </c>
      <c r="C41" s="221">
        <v>-228641.89</v>
      </c>
      <c r="D41" s="221">
        <v>-228641.89</v>
      </c>
      <c r="E41" s="221"/>
      <c r="F41" s="221"/>
      <c r="G41" s="221"/>
      <c r="H41" s="323"/>
    </row>
    <row r="42" spans="1:8" x14ac:dyDescent="0.2">
      <c r="A42" s="222" t="s">
        <v>710</v>
      </c>
      <c r="B42" s="222" t="s">
        <v>711</v>
      </c>
      <c r="C42" s="221">
        <v>-5273.79</v>
      </c>
      <c r="D42" s="221">
        <v>-5273.79</v>
      </c>
      <c r="E42" s="221"/>
      <c r="F42" s="221"/>
      <c r="G42" s="221"/>
      <c r="H42" s="323"/>
    </row>
    <row r="43" spans="1:8" x14ac:dyDescent="0.2">
      <c r="A43" s="222" t="s">
        <v>712</v>
      </c>
      <c r="B43" s="222" t="s">
        <v>713</v>
      </c>
      <c r="C43" s="221">
        <v>-1987.5</v>
      </c>
      <c r="D43" s="221">
        <v>-1987.5</v>
      </c>
      <c r="E43" s="221"/>
      <c r="F43" s="221"/>
      <c r="G43" s="221"/>
      <c r="H43" s="323"/>
    </row>
    <row r="44" spans="1:8" x14ac:dyDescent="0.2">
      <c r="A44" s="222" t="s">
        <v>714</v>
      </c>
      <c r="B44" s="222" t="s">
        <v>715</v>
      </c>
      <c r="C44" s="221">
        <v>-5745386.1200000001</v>
      </c>
      <c r="D44" s="221">
        <v>-5745386.1200000001</v>
      </c>
      <c r="E44" s="221"/>
      <c r="F44" s="221"/>
      <c r="G44" s="221"/>
      <c r="H44" s="323"/>
    </row>
    <row r="45" spans="1:8" x14ac:dyDescent="0.2">
      <c r="A45" s="222"/>
      <c r="B45" s="222"/>
      <c r="C45" s="221"/>
      <c r="D45" s="221"/>
      <c r="E45" s="221"/>
      <c r="F45" s="221"/>
      <c r="G45" s="221"/>
      <c r="H45" s="323"/>
    </row>
    <row r="46" spans="1:8" x14ac:dyDescent="0.2">
      <c r="A46" s="322"/>
      <c r="B46" s="322" t="s">
        <v>337</v>
      </c>
      <c r="C46" s="321">
        <f>SUM(C8:C45)</f>
        <v>-6913154.46</v>
      </c>
      <c r="D46" s="321">
        <f>SUM(D8:D45)</f>
        <v>-6913154.46</v>
      </c>
      <c r="E46" s="321">
        <f>SUM(E8:E45)</f>
        <v>0</v>
      </c>
      <c r="F46" s="321">
        <f>SUM(F8:F45)</f>
        <v>0</v>
      </c>
      <c r="G46" s="321">
        <f>SUM(G8:G45)</f>
        <v>0</v>
      </c>
      <c r="H46" s="321"/>
    </row>
    <row r="49" spans="1:8" x14ac:dyDescent="0.2">
      <c r="A49" s="216" t="s">
        <v>336</v>
      </c>
      <c r="B49" s="190"/>
      <c r="C49" s="23"/>
      <c r="D49" s="23"/>
      <c r="E49" s="23"/>
      <c r="F49" s="23"/>
      <c r="G49" s="23"/>
      <c r="H49" s="324" t="s">
        <v>335</v>
      </c>
    </row>
    <row r="50" spans="1:8" x14ac:dyDescent="0.2">
      <c r="A50" s="287"/>
    </row>
    <row r="51" spans="1:8" ht="15" customHeight="1" x14ac:dyDescent="0.2">
      <c r="A51" s="227" t="s">
        <v>45</v>
      </c>
      <c r="B51" s="226" t="s">
        <v>46</v>
      </c>
      <c r="C51" s="224" t="s">
        <v>243</v>
      </c>
      <c r="D51" s="266" t="s">
        <v>266</v>
      </c>
      <c r="E51" s="266" t="s">
        <v>265</v>
      </c>
      <c r="F51" s="266" t="s">
        <v>264</v>
      </c>
      <c r="G51" s="265" t="s">
        <v>263</v>
      </c>
      <c r="H51" s="226" t="s">
        <v>262</v>
      </c>
    </row>
    <row r="52" spans="1:8" x14ac:dyDescent="0.2">
      <c r="A52" s="222" t="s">
        <v>522</v>
      </c>
      <c r="B52" s="222" t="s">
        <v>522</v>
      </c>
      <c r="C52" s="221"/>
      <c r="D52" s="221"/>
      <c r="E52" s="221"/>
      <c r="F52" s="221"/>
      <c r="G52" s="221"/>
      <c r="H52" s="323"/>
    </row>
    <row r="53" spans="1:8" x14ac:dyDescent="0.2">
      <c r="A53" s="222"/>
      <c r="B53" s="222"/>
      <c r="C53" s="221"/>
      <c r="D53" s="221"/>
      <c r="E53" s="221"/>
      <c r="F53" s="221"/>
      <c r="G53" s="221"/>
      <c r="H53" s="323"/>
    </row>
    <row r="54" spans="1:8" x14ac:dyDescent="0.2">
      <c r="A54" s="222"/>
      <c r="B54" s="222"/>
      <c r="C54" s="221"/>
      <c r="D54" s="221"/>
      <c r="E54" s="221"/>
      <c r="F54" s="221"/>
      <c r="G54" s="221"/>
      <c r="H54" s="323"/>
    </row>
    <row r="55" spans="1:8" x14ac:dyDescent="0.2">
      <c r="A55" s="222"/>
      <c r="B55" s="222"/>
      <c r="C55" s="221"/>
      <c r="D55" s="221"/>
      <c r="E55" s="221"/>
      <c r="F55" s="221"/>
      <c r="G55" s="221"/>
      <c r="H55" s="323"/>
    </row>
    <row r="56" spans="1:8" x14ac:dyDescent="0.2">
      <c r="A56" s="222"/>
      <c r="B56" s="222"/>
      <c r="C56" s="221"/>
      <c r="D56" s="221"/>
      <c r="E56" s="221"/>
      <c r="F56" s="221"/>
      <c r="G56" s="221"/>
      <c r="H56" s="323"/>
    </row>
    <row r="57" spans="1:8" x14ac:dyDescent="0.2">
      <c r="A57" s="222"/>
      <c r="B57" s="222"/>
      <c r="C57" s="221"/>
      <c r="D57" s="221"/>
      <c r="E57" s="221"/>
      <c r="F57" s="221"/>
      <c r="G57" s="221"/>
      <c r="H57" s="323"/>
    </row>
    <row r="58" spans="1:8" x14ac:dyDescent="0.2">
      <c r="A58" s="222"/>
      <c r="B58" s="222"/>
      <c r="C58" s="221"/>
      <c r="D58" s="221"/>
      <c r="E58" s="221"/>
      <c r="F58" s="221"/>
      <c r="G58" s="221"/>
      <c r="H58" s="323"/>
    </row>
    <row r="59" spans="1:8" x14ac:dyDescent="0.2">
      <c r="A59" s="222"/>
      <c r="B59" s="222"/>
      <c r="C59" s="221"/>
      <c r="D59" s="221"/>
      <c r="E59" s="221"/>
      <c r="F59" s="221"/>
      <c r="G59" s="221"/>
      <c r="H59" s="323"/>
    </row>
    <row r="60" spans="1:8" x14ac:dyDescent="0.2">
      <c r="A60" s="222"/>
      <c r="B60" s="222"/>
      <c r="C60" s="221"/>
      <c r="D60" s="221"/>
      <c r="E60" s="221"/>
      <c r="F60" s="221"/>
      <c r="G60" s="221"/>
      <c r="H60" s="323"/>
    </row>
    <row r="61" spans="1:8" x14ac:dyDescent="0.2">
      <c r="A61" s="222"/>
      <c r="B61" s="222"/>
      <c r="C61" s="221"/>
      <c r="D61" s="221"/>
      <c r="E61" s="221"/>
      <c r="F61" s="221"/>
      <c r="G61" s="221"/>
      <c r="H61" s="323"/>
    </row>
    <row r="62" spans="1:8" x14ac:dyDescent="0.2">
      <c r="A62" s="222"/>
      <c r="B62" s="222"/>
      <c r="C62" s="221"/>
      <c r="D62" s="221"/>
      <c r="E62" s="221"/>
      <c r="F62" s="221"/>
      <c r="G62" s="221"/>
      <c r="H62" s="323"/>
    </row>
    <row r="63" spans="1:8" x14ac:dyDescent="0.2">
      <c r="A63" s="222"/>
      <c r="B63" s="222"/>
      <c r="C63" s="221"/>
      <c r="D63" s="221"/>
      <c r="E63" s="221"/>
      <c r="F63" s="221"/>
      <c r="G63" s="221"/>
      <c r="H63" s="323"/>
    </row>
    <row r="64" spans="1:8" x14ac:dyDescent="0.2">
      <c r="A64" s="222"/>
      <c r="B64" s="222"/>
      <c r="C64" s="221"/>
      <c r="D64" s="221"/>
      <c r="E64" s="221"/>
      <c r="F64" s="221"/>
      <c r="G64" s="221"/>
      <c r="H64" s="323"/>
    </row>
    <row r="65" spans="1:8" x14ac:dyDescent="0.2">
      <c r="A65" s="222"/>
      <c r="B65" s="222"/>
      <c r="C65" s="221"/>
      <c r="D65" s="221"/>
      <c r="E65" s="221"/>
      <c r="F65" s="221"/>
      <c r="G65" s="221"/>
      <c r="H65" s="323"/>
    </row>
    <row r="66" spans="1:8" x14ac:dyDescent="0.2">
      <c r="A66" s="322"/>
      <c r="B66" s="322" t="s">
        <v>334</v>
      </c>
      <c r="C66" s="321">
        <f>SUM(C52:C65)</f>
        <v>0</v>
      </c>
      <c r="D66" s="321">
        <f>SUM(D52:D65)</f>
        <v>0</v>
      </c>
      <c r="E66" s="321">
        <f>SUM(E52:E65)</f>
        <v>0</v>
      </c>
      <c r="F66" s="321">
        <f>SUM(F52:F65)</f>
        <v>0</v>
      </c>
      <c r="G66" s="321">
        <f>SUM(G52:G65)</f>
        <v>0</v>
      </c>
      <c r="H66" s="321"/>
    </row>
  </sheetData>
  <dataValidations count="8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Informar sobre la factibilidad de pago." sqref="H7 H51"/>
    <dataValidation allowBlank="1" showInputMessage="1" showErrorMessage="1" prompt="Importe de la cuentas por cobrar con vencimiento mayor a 365 días." sqref="G7 G51"/>
    <dataValidation allowBlank="1" showInputMessage="1" showErrorMessage="1" prompt="Importe de la cuentas por cobrar con fecha de vencimiento de 181 a 365 días." sqref="F7 F51"/>
    <dataValidation allowBlank="1" showInputMessage="1" showErrorMessage="1" prompt="Importe de la cuentas por cobrar con fecha de vencimiento de 91 a 180 días." sqref="E7 E51"/>
    <dataValidation allowBlank="1" showInputMessage="1" showErrorMessage="1" prompt="Importe de la cuentas por cobrar con fecha de vencimiento de 1 a 90 días." sqref="D7 D51"/>
    <dataValidation allowBlank="1" showInputMessage="1" showErrorMessage="1" prompt="Corresponde al nombre o descripción de la cuenta de acuerdo al Plan de Cuentas emitido por el CONAC." sqref="B7 B51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9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3" t="s">
        <v>344</v>
      </c>
      <c r="B5" s="333"/>
      <c r="E5" s="324" t="s">
        <v>341</v>
      </c>
    </row>
    <row r="6" spans="1:5" x14ac:dyDescent="0.2">
      <c r="D6" s="23"/>
    </row>
    <row r="7" spans="1:5" ht="15" customHeight="1" x14ac:dyDescent="0.2">
      <c r="A7" s="227" t="s">
        <v>45</v>
      </c>
      <c r="B7" s="226" t="s">
        <v>46</v>
      </c>
      <c r="C7" s="224" t="s">
        <v>243</v>
      </c>
      <c r="D7" s="224" t="s">
        <v>340</v>
      </c>
      <c r="E7" s="224" t="s">
        <v>262</v>
      </c>
    </row>
    <row r="8" spans="1:5" ht="11.25" customHeight="1" x14ac:dyDescent="0.2">
      <c r="A8" s="222" t="s">
        <v>523</v>
      </c>
      <c r="B8" s="222" t="s">
        <v>523</v>
      </c>
      <c r="C8" s="323"/>
      <c r="D8" s="323"/>
      <c r="E8" s="302"/>
    </row>
    <row r="9" spans="1:5" x14ac:dyDescent="0.2">
      <c r="A9" s="222"/>
      <c r="B9" s="222"/>
      <c r="C9" s="323"/>
      <c r="D9" s="323"/>
      <c r="E9" s="302"/>
    </row>
    <row r="10" spans="1:5" x14ac:dyDescent="0.2">
      <c r="A10" s="332"/>
      <c r="B10" s="332" t="s">
        <v>343</v>
      </c>
      <c r="C10" s="331">
        <f>SUM(C8:C9)</f>
        <v>0</v>
      </c>
      <c r="D10" s="325"/>
      <c r="E10" s="325"/>
    </row>
    <row r="13" spans="1:5" ht="11.25" customHeight="1" x14ac:dyDescent="0.2">
      <c r="A13" s="216" t="s">
        <v>342</v>
      </c>
      <c r="B13" s="190"/>
      <c r="E13" s="324" t="s">
        <v>341</v>
      </c>
    </row>
    <row r="14" spans="1:5" x14ac:dyDescent="0.2">
      <c r="A14" s="287"/>
    </row>
    <row r="15" spans="1:5" ht="15" customHeight="1" x14ac:dyDescent="0.2">
      <c r="A15" s="227" t="s">
        <v>45</v>
      </c>
      <c r="B15" s="226" t="s">
        <v>46</v>
      </c>
      <c r="C15" s="224" t="s">
        <v>243</v>
      </c>
      <c r="D15" s="224" t="s">
        <v>340</v>
      </c>
      <c r="E15" s="224" t="s">
        <v>262</v>
      </c>
    </row>
    <row r="16" spans="1:5" x14ac:dyDescent="0.2">
      <c r="A16" s="330" t="s">
        <v>523</v>
      </c>
      <c r="B16" s="329" t="s">
        <v>523</v>
      </c>
      <c r="C16" s="328"/>
      <c r="D16" s="323"/>
      <c r="E16" s="302"/>
    </row>
    <row r="17" spans="1:5" x14ac:dyDescent="0.2">
      <c r="A17" s="222"/>
      <c r="B17" s="327"/>
      <c r="C17" s="323"/>
      <c r="D17" s="323"/>
      <c r="E17" s="302"/>
    </row>
    <row r="18" spans="1:5" x14ac:dyDescent="0.2">
      <c r="A18" s="322"/>
      <c r="B18" s="322" t="s">
        <v>339</v>
      </c>
      <c r="C18" s="326">
        <f>SUM(C16:C17)</f>
        <v>0</v>
      </c>
      <c r="D18" s="325"/>
      <c r="E18" s="325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6" t="s">
        <v>143</v>
      </c>
      <c r="B2" s="457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6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6" t="s">
        <v>352</v>
      </c>
      <c r="B5" s="190"/>
      <c r="C5" s="7"/>
      <c r="D5" s="89"/>
      <c r="E5" s="324" t="s">
        <v>346</v>
      </c>
    </row>
    <row r="6" spans="1:5" s="12" customFormat="1" x14ac:dyDescent="0.2">
      <c r="A6" s="287"/>
      <c r="B6" s="89"/>
      <c r="C6" s="7"/>
      <c r="D6" s="89"/>
      <c r="E6" s="89"/>
    </row>
    <row r="7" spans="1:5" s="12" customFormat="1" ht="15" customHeight="1" x14ac:dyDescent="0.2">
      <c r="A7" s="227" t="s">
        <v>45</v>
      </c>
      <c r="B7" s="226" t="s">
        <v>46</v>
      </c>
      <c r="C7" s="224" t="s">
        <v>243</v>
      </c>
      <c r="D7" s="224" t="s">
        <v>340</v>
      </c>
      <c r="E7" s="224" t="s">
        <v>262</v>
      </c>
    </row>
    <row r="8" spans="1:5" s="12" customFormat="1" x14ac:dyDescent="0.2">
      <c r="A8" s="330" t="s">
        <v>523</v>
      </c>
      <c r="B8" s="329" t="s">
        <v>523</v>
      </c>
      <c r="C8" s="328"/>
      <c r="D8" s="323"/>
      <c r="E8" s="302"/>
    </row>
    <row r="9" spans="1:5" s="12" customFormat="1" x14ac:dyDescent="0.2">
      <c r="A9" s="222"/>
      <c r="B9" s="327"/>
      <c r="C9" s="323"/>
      <c r="D9" s="323"/>
      <c r="E9" s="302"/>
    </row>
    <row r="10" spans="1:5" s="12" customFormat="1" x14ac:dyDescent="0.2">
      <c r="A10" s="322"/>
      <c r="B10" s="322" t="s">
        <v>351</v>
      </c>
      <c r="C10" s="326">
        <f>SUM(C8:C9)</f>
        <v>0</v>
      </c>
      <c r="D10" s="325"/>
      <c r="E10" s="325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6" t="s">
        <v>350</v>
      </c>
      <c r="B13" s="216"/>
      <c r="C13" s="13"/>
      <c r="D13" s="25"/>
      <c r="E13" s="190" t="s">
        <v>349</v>
      </c>
    </row>
    <row r="14" spans="1:5" s="24" customFormat="1" x14ac:dyDescent="0.2">
      <c r="A14" s="280"/>
      <c r="B14" s="280"/>
      <c r="C14" s="23"/>
      <c r="D14" s="25"/>
    </row>
    <row r="15" spans="1:5" ht="15" customHeight="1" x14ac:dyDescent="0.2">
      <c r="A15" s="227" t="s">
        <v>45</v>
      </c>
      <c r="B15" s="226" t="s">
        <v>46</v>
      </c>
      <c r="C15" s="224" t="s">
        <v>243</v>
      </c>
      <c r="D15" s="224" t="s">
        <v>340</v>
      </c>
      <c r="E15" s="224" t="s">
        <v>262</v>
      </c>
    </row>
    <row r="16" spans="1:5" ht="11.25" customHeight="1" x14ac:dyDescent="0.2">
      <c r="A16" s="237" t="s">
        <v>523</v>
      </c>
      <c r="B16" s="275" t="s">
        <v>523</v>
      </c>
      <c r="C16" s="221"/>
      <c r="D16" s="221"/>
      <c r="E16" s="302"/>
    </row>
    <row r="17" spans="1:5" x14ac:dyDescent="0.2">
      <c r="A17" s="237"/>
      <c r="B17" s="275"/>
      <c r="C17" s="221"/>
      <c r="D17" s="221"/>
      <c r="E17" s="302"/>
    </row>
    <row r="18" spans="1:5" x14ac:dyDescent="0.2">
      <c r="A18" s="335"/>
      <c r="B18" s="335" t="s">
        <v>348</v>
      </c>
      <c r="C18" s="334">
        <f>SUM(C16:C17)</f>
        <v>0</v>
      </c>
      <c r="D18" s="243"/>
      <c r="E18" s="243"/>
    </row>
    <row r="21" spans="1:5" x14ac:dyDescent="0.2">
      <c r="A21" s="216" t="s">
        <v>347</v>
      </c>
      <c r="B21" s="190"/>
      <c r="E21" s="324" t="s">
        <v>346</v>
      </c>
    </row>
    <row r="22" spans="1:5" x14ac:dyDescent="0.2">
      <c r="A22" s="287"/>
    </row>
    <row r="23" spans="1:5" ht="15" customHeight="1" x14ac:dyDescent="0.2">
      <c r="A23" s="227" t="s">
        <v>45</v>
      </c>
      <c r="B23" s="226" t="s">
        <v>46</v>
      </c>
      <c r="C23" s="224" t="s">
        <v>243</v>
      </c>
      <c r="D23" s="224" t="s">
        <v>340</v>
      </c>
      <c r="E23" s="224" t="s">
        <v>262</v>
      </c>
    </row>
    <row r="24" spans="1:5" x14ac:dyDescent="0.2">
      <c r="A24" s="330" t="s">
        <v>523</v>
      </c>
      <c r="B24" s="329" t="s">
        <v>523</v>
      </c>
      <c r="C24" s="328"/>
      <c r="D24" s="323"/>
      <c r="E24" s="302"/>
    </row>
    <row r="25" spans="1:5" x14ac:dyDescent="0.2">
      <c r="A25" s="222"/>
      <c r="B25" s="327"/>
      <c r="C25" s="323"/>
      <c r="D25" s="323"/>
      <c r="E25" s="302"/>
    </row>
    <row r="26" spans="1:5" x14ac:dyDescent="0.2">
      <c r="A26" s="322"/>
      <c r="B26" s="322" t="s">
        <v>345</v>
      </c>
      <c r="C26" s="326">
        <f>SUM(C24:C25)</f>
        <v>0</v>
      </c>
      <c r="D26" s="325"/>
      <c r="E26" s="325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3"/>
    <col min="29" max="16384" width="11.42578125" style="192"/>
  </cols>
  <sheetData>
    <row r="1" spans="1:28" s="24" customFormat="1" ht="18" customHeight="1" x14ac:dyDescent="0.2">
      <c r="A1" s="470" t="s">
        <v>239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6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1" t="s">
        <v>54</v>
      </c>
      <c r="Q4" s="471"/>
      <c r="R4" s="471"/>
      <c r="S4" s="471"/>
      <c r="T4" s="471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2" t="s">
        <v>55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3"/>
    </row>
    <row r="7" spans="1:28" ht="12.95" customHeight="1" x14ac:dyDescent="0.2">
      <c r="A7" s="211"/>
      <c r="B7" s="211"/>
      <c r="C7" s="211"/>
      <c r="D7" s="211"/>
      <c r="E7" s="211"/>
      <c r="F7" s="214" t="s">
        <v>120</v>
      </c>
      <c r="G7" s="213"/>
      <c r="H7" s="215" t="s">
        <v>238</v>
      </c>
      <c r="I7" s="212"/>
      <c r="J7" s="211"/>
      <c r="K7" s="214" t="s">
        <v>121</v>
      </c>
      <c r="L7" s="213"/>
      <c r="M7" s="212"/>
      <c r="N7" s="212"/>
      <c r="O7" s="212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</row>
    <row r="8" spans="1:28" s="206" customFormat="1" ht="33.75" customHeight="1" x14ac:dyDescent="0.25">
      <c r="A8" s="208" t="s">
        <v>125</v>
      </c>
      <c r="B8" s="208" t="s">
        <v>56</v>
      </c>
      <c r="C8" s="208" t="s">
        <v>57</v>
      </c>
      <c r="D8" s="208" t="s">
        <v>134</v>
      </c>
      <c r="E8" s="208" t="s">
        <v>126</v>
      </c>
      <c r="F8" s="210" t="s">
        <v>69</v>
      </c>
      <c r="G8" s="210" t="s">
        <v>70</v>
      </c>
      <c r="H8" s="210" t="s">
        <v>70</v>
      </c>
      <c r="I8" s="209" t="s">
        <v>127</v>
      </c>
      <c r="J8" s="208" t="s">
        <v>58</v>
      </c>
      <c r="K8" s="210" t="s">
        <v>69</v>
      </c>
      <c r="L8" s="210" t="s">
        <v>70</v>
      </c>
      <c r="M8" s="209" t="s">
        <v>122</v>
      </c>
      <c r="N8" s="209" t="s">
        <v>123</v>
      </c>
      <c r="O8" s="209" t="s">
        <v>59</v>
      </c>
      <c r="P8" s="208" t="s">
        <v>128</v>
      </c>
      <c r="Q8" s="208" t="s">
        <v>129</v>
      </c>
      <c r="R8" s="208" t="s">
        <v>60</v>
      </c>
      <c r="S8" s="208" t="s">
        <v>61</v>
      </c>
      <c r="T8" s="208" t="s">
        <v>62</v>
      </c>
      <c r="U8" s="208" t="s">
        <v>63</v>
      </c>
      <c r="V8" s="208" t="s">
        <v>64</v>
      </c>
      <c r="W8" s="208" t="s">
        <v>65</v>
      </c>
      <c r="X8" s="208" t="s">
        <v>66</v>
      </c>
      <c r="Y8" s="208" t="s">
        <v>124</v>
      </c>
      <c r="Z8" s="208" t="s">
        <v>67</v>
      </c>
      <c r="AA8" s="208" t="s">
        <v>68</v>
      </c>
      <c r="AB8" s="207"/>
    </row>
    <row r="9" spans="1:28" x14ac:dyDescent="0.2">
      <c r="A9" s="203" t="s">
        <v>71</v>
      </c>
      <c r="B9" s="198"/>
      <c r="C9" s="196"/>
      <c r="D9" s="196"/>
      <c r="E9" s="196"/>
      <c r="F9" s="200"/>
      <c r="G9" s="200"/>
      <c r="H9" s="202"/>
      <c r="I9" s="202"/>
      <c r="J9" s="201"/>
      <c r="K9" s="200"/>
      <c r="L9" s="200"/>
      <c r="M9" s="200"/>
      <c r="N9" s="200"/>
      <c r="O9" s="200"/>
      <c r="P9" s="199"/>
      <c r="Q9" s="199"/>
      <c r="R9" s="197"/>
      <c r="S9" s="197"/>
      <c r="T9" s="196"/>
      <c r="U9" s="196"/>
      <c r="V9" s="198"/>
      <c r="W9" s="198"/>
      <c r="X9" s="196"/>
      <c r="Y9" s="196"/>
      <c r="Z9" s="197"/>
      <c r="AA9" s="196"/>
    </row>
    <row r="10" spans="1:28" s="204" customFormat="1" x14ac:dyDescent="0.2">
      <c r="A10" s="203" t="s">
        <v>72</v>
      </c>
      <c r="B10" s="198"/>
      <c r="C10" s="196"/>
      <c r="D10" s="196"/>
      <c r="E10" s="196"/>
      <c r="F10" s="200"/>
      <c r="G10" s="200"/>
      <c r="H10" s="202"/>
      <c r="I10" s="202"/>
      <c r="J10" s="201"/>
      <c r="K10" s="200"/>
      <c r="L10" s="200"/>
      <c r="M10" s="200"/>
      <c r="N10" s="200"/>
      <c r="O10" s="200"/>
      <c r="P10" s="199"/>
      <c r="Q10" s="199"/>
      <c r="R10" s="197"/>
      <c r="S10" s="197"/>
      <c r="T10" s="196"/>
      <c r="U10" s="196"/>
      <c r="V10" s="198"/>
      <c r="W10" s="198"/>
      <c r="X10" s="196"/>
      <c r="Y10" s="196"/>
      <c r="Z10" s="197"/>
      <c r="AA10" s="196"/>
      <c r="AB10" s="205"/>
    </row>
    <row r="11" spans="1:28" s="193" customFormat="1" x14ac:dyDescent="0.2">
      <c r="A11" s="203" t="s">
        <v>73</v>
      </c>
      <c r="B11" s="198"/>
      <c r="C11" s="196"/>
      <c r="D11" s="196"/>
      <c r="E11" s="196"/>
      <c r="F11" s="200"/>
      <c r="G11" s="200"/>
      <c r="H11" s="202"/>
      <c r="I11" s="202"/>
      <c r="J11" s="201"/>
      <c r="K11" s="200"/>
      <c r="L11" s="200"/>
      <c r="M11" s="200"/>
      <c r="N11" s="200"/>
      <c r="O11" s="200"/>
      <c r="P11" s="199"/>
      <c r="Q11" s="199"/>
      <c r="R11" s="197"/>
      <c r="S11" s="197"/>
      <c r="T11" s="196"/>
      <c r="U11" s="196"/>
      <c r="V11" s="198"/>
      <c r="W11" s="198"/>
      <c r="X11" s="196"/>
      <c r="Y11" s="196"/>
      <c r="Z11" s="197"/>
      <c r="AA11" s="196"/>
    </row>
    <row r="12" spans="1:28" s="193" customFormat="1" x14ac:dyDescent="0.2">
      <c r="A12" s="203" t="s">
        <v>74</v>
      </c>
      <c r="B12" s="198"/>
      <c r="C12" s="196"/>
      <c r="D12" s="196"/>
      <c r="E12" s="196"/>
      <c r="F12" s="200"/>
      <c r="G12" s="200"/>
      <c r="H12" s="202"/>
      <c r="I12" s="202"/>
      <c r="J12" s="201"/>
      <c r="K12" s="200"/>
      <c r="L12" s="200"/>
      <c r="M12" s="200"/>
      <c r="N12" s="200"/>
      <c r="O12" s="200"/>
      <c r="P12" s="199"/>
      <c r="Q12" s="199"/>
      <c r="R12" s="197"/>
      <c r="S12" s="197"/>
      <c r="T12" s="196"/>
      <c r="U12" s="196"/>
      <c r="V12" s="198"/>
      <c r="W12" s="198"/>
      <c r="X12" s="196"/>
      <c r="Y12" s="196"/>
      <c r="Z12" s="197"/>
      <c r="AA12" s="196"/>
    </row>
    <row r="13" spans="1:28" s="193" customFormat="1" x14ac:dyDescent="0.2">
      <c r="A13" s="203"/>
      <c r="B13" s="198"/>
      <c r="C13" s="196"/>
      <c r="D13" s="196"/>
      <c r="E13" s="196"/>
      <c r="F13" s="200"/>
      <c r="G13" s="200"/>
      <c r="H13" s="202"/>
      <c r="I13" s="202"/>
      <c r="J13" s="201"/>
      <c r="K13" s="200"/>
      <c r="L13" s="200"/>
      <c r="M13" s="200"/>
      <c r="N13" s="200"/>
      <c r="O13" s="200"/>
      <c r="P13" s="199"/>
      <c r="Q13" s="199"/>
      <c r="R13" s="197"/>
      <c r="S13" s="197"/>
      <c r="T13" s="196"/>
      <c r="U13" s="196"/>
      <c r="V13" s="198"/>
      <c r="W13" s="198"/>
      <c r="X13" s="196"/>
      <c r="Y13" s="196"/>
      <c r="Z13" s="197"/>
      <c r="AA13" s="196"/>
    </row>
    <row r="14" spans="1:28" s="193" customFormat="1" x14ac:dyDescent="0.2">
      <c r="A14" s="203"/>
      <c r="B14" s="198"/>
      <c r="C14" s="196"/>
      <c r="D14" s="196"/>
      <c r="E14" s="196"/>
      <c r="F14" s="200"/>
      <c r="G14" s="200"/>
      <c r="H14" s="202"/>
      <c r="I14" s="202"/>
      <c r="J14" s="201"/>
      <c r="K14" s="200"/>
      <c r="L14" s="200"/>
      <c r="M14" s="200"/>
      <c r="N14" s="200"/>
      <c r="O14" s="200"/>
      <c r="P14" s="199"/>
      <c r="Q14" s="199"/>
      <c r="R14" s="197"/>
      <c r="S14" s="197"/>
      <c r="T14" s="196"/>
      <c r="U14" s="196"/>
      <c r="V14" s="198"/>
      <c r="W14" s="198"/>
      <c r="X14" s="196"/>
      <c r="Y14" s="196"/>
      <c r="Z14" s="197"/>
      <c r="AA14" s="196"/>
    </row>
    <row r="15" spans="1:28" s="193" customFormat="1" x14ac:dyDescent="0.2">
      <c r="A15" s="203"/>
      <c r="B15" s="198"/>
      <c r="C15" s="196"/>
      <c r="D15" s="196"/>
      <c r="E15" s="196"/>
      <c r="F15" s="200"/>
      <c r="G15" s="200"/>
      <c r="H15" s="202"/>
      <c r="I15" s="202"/>
      <c r="J15" s="201"/>
      <c r="K15" s="200"/>
      <c r="L15" s="200"/>
      <c r="M15" s="200"/>
      <c r="N15" s="200"/>
      <c r="O15" s="200"/>
      <c r="P15" s="199"/>
      <c r="Q15" s="199"/>
      <c r="R15" s="197"/>
      <c r="S15" s="197"/>
      <c r="T15" s="196"/>
      <c r="U15" s="196"/>
      <c r="V15" s="198"/>
      <c r="W15" s="198"/>
      <c r="X15" s="196"/>
      <c r="Y15" s="196"/>
      <c r="Z15" s="197"/>
      <c r="AA15" s="196"/>
    </row>
    <row r="16" spans="1:28" s="193" customFormat="1" x14ac:dyDescent="0.2">
      <c r="A16" s="203"/>
      <c r="B16" s="198"/>
      <c r="C16" s="196"/>
      <c r="D16" s="196"/>
      <c r="E16" s="196"/>
      <c r="F16" s="200"/>
      <c r="G16" s="200"/>
      <c r="H16" s="202"/>
      <c r="I16" s="202"/>
      <c r="J16" s="201"/>
      <c r="K16" s="200"/>
      <c r="L16" s="200"/>
      <c r="M16" s="200"/>
      <c r="N16" s="200"/>
      <c r="O16" s="200"/>
      <c r="P16" s="199"/>
      <c r="Q16" s="199"/>
      <c r="R16" s="197"/>
      <c r="S16" s="197"/>
      <c r="T16" s="196"/>
      <c r="U16" s="196"/>
      <c r="V16" s="198"/>
      <c r="W16" s="198"/>
      <c r="X16" s="196"/>
      <c r="Y16" s="196"/>
      <c r="Z16" s="197"/>
      <c r="AA16" s="196"/>
    </row>
    <row r="17" spans="1:27" x14ac:dyDescent="0.2">
      <c r="A17" s="203"/>
      <c r="B17" s="198"/>
      <c r="C17" s="196"/>
      <c r="D17" s="196"/>
      <c r="E17" s="196"/>
      <c r="F17" s="200"/>
      <c r="G17" s="200"/>
      <c r="H17" s="202"/>
      <c r="I17" s="202"/>
      <c r="J17" s="201"/>
      <c r="K17" s="200"/>
      <c r="L17" s="200"/>
      <c r="M17" s="200"/>
      <c r="N17" s="200"/>
      <c r="O17" s="200"/>
      <c r="P17" s="199"/>
      <c r="Q17" s="199"/>
      <c r="R17" s="197"/>
      <c r="S17" s="197"/>
      <c r="T17" s="196"/>
      <c r="U17" s="196"/>
      <c r="V17" s="198"/>
      <c r="W17" s="198"/>
      <c r="X17" s="196"/>
      <c r="Y17" s="196"/>
      <c r="Z17" s="197"/>
      <c r="AA17" s="196"/>
    </row>
    <row r="18" spans="1:27" s="194" customFormat="1" x14ac:dyDescent="0.2">
      <c r="A18" s="195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4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4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6" t="s">
        <v>143</v>
      </c>
      <c r="B2" s="457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8" t="s">
        <v>228</v>
      </c>
      <c r="B6" s="459"/>
      <c r="C6" s="459"/>
      <c r="D6" s="459"/>
      <c r="E6" s="459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7" t="s">
        <v>143</v>
      </c>
      <c r="B2" s="457"/>
      <c r="C2" s="457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Normal="100" zoomScaleSheetLayoutView="100" workbookViewId="0">
      <selection activeCell="B14" sqref="B14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0" t="s">
        <v>358</v>
      </c>
      <c r="B5" s="310"/>
      <c r="C5" s="13"/>
      <c r="D5" s="190" t="s">
        <v>357</v>
      </c>
    </row>
    <row r="6" spans="1:4" ht="11.25" customHeight="1" x14ac:dyDescent="0.2">
      <c r="A6" s="316"/>
      <c r="B6" s="316"/>
      <c r="C6" s="317"/>
      <c r="D6" s="337"/>
    </row>
    <row r="7" spans="1:4" ht="15" customHeight="1" x14ac:dyDescent="0.2">
      <c r="A7" s="227" t="s">
        <v>45</v>
      </c>
      <c r="B7" s="226" t="s">
        <v>46</v>
      </c>
      <c r="C7" s="224" t="s">
        <v>243</v>
      </c>
      <c r="D7" s="224" t="s">
        <v>262</v>
      </c>
    </row>
    <row r="8" spans="1:4" x14ac:dyDescent="0.2">
      <c r="A8" s="237" t="s">
        <v>716</v>
      </c>
      <c r="B8" s="237" t="s">
        <v>717</v>
      </c>
      <c r="C8" s="235">
        <v>-1263291.57</v>
      </c>
      <c r="D8" s="221"/>
    </row>
    <row r="9" spans="1:4" x14ac:dyDescent="0.2">
      <c r="A9" s="237" t="s">
        <v>718</v>
      </c>
      <c r="B9" s="237" t="s">
        <v>719</v>
      </c>
      <c r="C9" s="235">
        <v>-193557.31</v>
      </c>
      <c r="D9" s="221"/>
    </row>
    <row r="10" spans="1:4" x14ac:dyDescent="0.2">
      <c r="A10" s="237" t="s">
        <v>720</v>
      </c>
      <c r="B10" s="237" t="s">
        <v>721</v>
      </c>
      <c r="C10" s="235">
        <v>-12749.49</v>
      </c>
      <c r="D10" s="221"/>
    </row>
    <row r="11" spans="1:4" x14ac:dyDescent="0.2">
      <c r="A11" s="237" t="s">
        <v>722</v>
      </c>
      <c r="B11" s="237" t="s">
        <v>723</v>
      </c>
      <c r="C11" s="235">
        <v>-9975.98</v>
      </c>
      <c r="D11" s="221"/>
    </row>
    <row r="12" spans="1:4" x14ac:dyDescent="0.2">
      <c r="A12" s="237" t="s">
        <v>724</v>
      </c>
      <c r="B12" s="237" t="s">
        <v>725</v>
      </c>
      <c r="C12" s="235">
        <v>-76885.490000000005</v>
      </c>
      <c r="D12" s="221"/>
    </row>
    <row r="13" spans="1:4" x14ac:dyDescent="0.2">
      <c r="A13" s="237" t="s">
        <v>726</v>
      </c>
      <c r="B13" s="237" t="s">
        <v>727</v>
      </c>
      <c r="C13" s="235">
        <v>-3790.64</v>
      </c>
      <c r="D13" s="221"/>
    </row>
    <row r="14" spans="1:4" x14ac:dyDescent="0.2">
      <c r="A14" s="237" t="s">
        <v>728</v>
      </c>
      <c r="B14" s="237" t="s">
        <v>729</v>
      </c>
      <c r="C14" s="235">
        <v>-16457.78</v>
      </c>
      <c r="D14" s="221"/>
    </row>
    <row r="15" spans="1:4" x14ac:dyDescent="0.2">
      <c r="A15" s="237" t="s">
        <v>730</v>
      </c>
      <c r="B15" s="237" t="s">
        <v>731</v>
      </c>
      <c r="C15" s="235">
        <v>-113161.65</v>
      </c>
      <c r="D15" s="221"/>
    </row>
    <row r="16" spans="1:4" x14ac:dyDescent="0.2">
      <c r="A16" s="237" t="s">
        <v>732</v>
      </c>
      <c r="B16" s="237" t="s">
        <v>733</v>
      </c>
      <c r="C16" s="235">
        <v>-109.5</v>
      </c>
      <c r="D16" s="221"/>
    </row>
    <row r="17" spans="1:4" x14ac:dyDescent="0.2">
      <c r="A17" s="237" t="s">
        <v>734</v>
      </c>
      <c r="B17" s="237" t="s">
        <v>735</v>
      </c>
      <c r="C17" s="235">
        <v>-75088.39</v>
      </c>
      <c r="D17" s="221"/>
    </row>
    <row r="18" spans="1:4" x14ac:dyDescent="0.2">
      <c r="A18" s="237" t="s">
        <v>736</v>
      </c>
      <c r="B18" s="237" t="s">
        <v>737</v>
      </c>
      <c r="C18" s="235">
        <v>-126504.5</v>
      </c>
      <c r="D18" s="221"/>
    </row>
    <row r="19" spans="1:4" x14ac:dyDescent="0.2">
      <c r="A19" s="237" t="s">
        <v>738</v>
      </c>
      <c r="B19" s="237" t="s">
        <v>739</v>
      </c>
      <c r="C19" s="235">
        <v>-190321.66</v>
      </c>
      <c r="D19" s="221"/>
    </row>
    <row r="20" spans="1:4" x14ac:dyDescent="0.2">
      <c r="A20" s="237" t="s">
        <v>740</v>
      </c>
      <c r="B20" s="237" t="s">
        <v>741</v>
      </c>
      <c r="C20" s="235">
        <v>-10311.74</v>
      </c>
      <c r="D20" s="221"/>
    </row>
    <row r="21" spans="1:4" x14ac:dyDescent="0.2">
      <c r="A21" s="237" t="s">
        <v>742</v>
      </c>
      <c r="B21" s="237" t="s">
        <v>743</v>
      </c>
      <c r="C21" s="235">
        <v>-14665.59</v>
      </c>
      <c r="D21" s="221"/>
    </row>
    <row r="22" spans="1:4" x14ac:dyDescent="0.2">
      <c r="A22" s="237" t="s">
        <v>744</v>
      </c>
      <c r="B22" s="237" t="s">
        <v>745</v>
      </c>
      <c r="C22" s="235">
        <v>-26438.66</v>
      </c>
      <c r="D22" s="221"/>
    </row>
    <row r="23" spans="1:4" x14ac:dyDescent="0.2">
      <c r="A23" s="237" t="s">
        <v>746</v>
      </c>
      <c r="B23" s="237" t="s">
        <v>747</v>
      </c>
      <c r="C23" s="235">
        <v>-32605.51</v>
      </c>
      <c r="D23" s="221"/>
    </row>
    <row r="24" spans="1:4" x14ac:dyDescent="0.2">
      <c r="A24" s="237" t="s">
        <v>748</v>
      </c>
      <c r="B24" s="237" t="s">
        <v>749</v>
      </c>
      <c r="C24" s="235">
        <v>-795245.97</v>
      </c>
      <c r="D24" s="221"/>
    </row>
    <row r="25" spans="1:4" x14ac:dyDescent="0.2">
      <c r="A25" s="237" t="s">
        <v>750</v>
      </c>
      <c r="B25" s="237" t="s">
        <v>751</v>
      </c>
      <c r="C25" s="235">
        <v>-61649.48</v>
      </c>
      <c r="D25" s="221"/>
    </row>
    <row r="26" spans="1:4" x14ac:dyDescent="0.2">
      <c r="A26" s="237" t="s">
        <v>752</v>
      </c>
      <c r="B26" s="237" t="s">
        <v>753</v>
      </c>
      <c r="C26" s="235">
        <v>-119605.83</v>
      </c>
      <c r="D26" s="221"/>
    </row>
    <row r="27" spans="1:4" x14ac:dyDescent="0.2">
      <c r="A27" s="237" t="s">
        <v>754</v>
      </c>
      <c r="B27" s="237" t="s">
        <v>755</v>
      </c>
      <c r="C27" s="235">
        <v>-41749.06</v>
      </c>
      <c r="D27" s="221"/>
    </row>
    <row r="28" spans="1:4" x14ac:dyDescent="0.2">
      <c r="A28" s="237" t="s">
        <v>756</v>
      </c>
      <c r="B28" s="237" t="s">
        <v>757</v>
      </c>
      <c r="C28" s="235">
        <v>-30822.51</v>
      </c>
      <c r="D28" s="221"/>
    </row>
    <row r="29" spans="1:4" x14ac:dyDescent="0.2">
      <c r="A29" s="237" t="s">
        <v>758</v>
      </c>
      <c r="B29" s="237" t="s">
        <v>759</v>
      </c>
      <c r="C29" s="235">
        <v>-144230.35</v>
      </c>
      <c r="D29" s="221"/>
    </row>
    <row r="30" spans="1:4" x14ac:dyDescent="0.2">
      <c r="A30" s="237" t="s">
        <v>760</v>
      </c>
      <c r="B30" s="237" t="s">
        <v>761</v>
      </c>
      <c r="C30" s="235">
        <v>-5078.1400000000003</v>
      </c>
      <c r="D30" s="221"/>
    </row>
    <row r="31" spans="1:4" x14ac:dyDescent="0.2">
      <c r="A31" s="237" t="s">
        <v>762</v>
      </c>
      <c r="B31" s="237" t="s">
        <v>763</v>
      </c>
      <c r="C31" s="235">
        <v>-492755.81</v>
      </c>
      <c r="D31" s="221"/>
    </row>
    <row r="32" spans="1:4" x14ac:dyDescent="0.2">
      <c r="A32" s="237" t="s">
        <v>764</v>
      </c>
      <c r="B32" s="237" t="s">
        <v>765</v>
      </c>
      <c r="C32" s="235">
        <v>-545.4</v>
      </c>
      <c r="D32" s="221"/>
    </row>
    <row r="33" spans="1:4" x14ac:dyDescent="0.2">
      <c r="A33" s="237" t="s">
        <v>766</v>
      </c>
      <c r="B33" s="237" t="s">
        <v>767</v>
      </c>
      <c r="C33" s="235">
        <v>-198736.79</v>
      </c>
      <c r="D33" s="221"/>
    </row>
    <row r="34" spans="1:4" x14ac:dyDescent="0.2">
      <c r="A34" s="237" t="s">
        <v>768</v>
      </c>
      <c r="B34" s="237" t="s">
        <v>769</v>
      </c>
      <c r="C34" s="235">
        <v>-17886.52</v>
      </c>
      <c r="D34" s="221"/>
    </row>
    <row r="35" spans="1:4" x14ac:dyDescent="0.2">
      <c r="A35" s="237" t="s">
        <v>770</v>
      </c>
      <c r="B35" s="237" t="s">
        <v>771</v>
      </c>
      <c r="C35" s="235">
        <v>-910.8</v>
      </c>
      <c r="D35" s="221"/>
    </row>
    <row r="36" spans="1:4" x14ac:dyDescent="0.2">
      <c r="A36" s="237" t="s">
        <v>772</v>
      </c>
      <c r="B36" s="237" t="s">
        <v>773</v>
      </c>
      <c r="C36" s="235">
        <v>-804400</v>
      </c>
      <c r="D36" s="221"/>
    </row>
    <row r="37" spans="1:4" x14ac:dyDescent="0.2">
      <c r="A37" s="237" t="s">
        <v>774</v>
      </c>
      <c r="B37" s="237" t="s">
        <v>775</v>
      </c>
      <c r="C37" s="235">
        <v>-29889.87</v>
      </c>
      <c r="D37" s="221"/>
    </row>
    <row r="38" spans="1:4" x14ac:dyDescent="0.2">
      <c r="A38" s="237" t="s">
        <v>776</v>
      </c>
      <c r="B38" s="237" t="s">
        <v>777</v>
      </c>
      <c r="C38" s="235">
        <v>-119794.71</v>
      </c>
      <c r="D38" s="221"/>
    </row>
    <row r="39" spans="1:4" x14ac:dyDescent="0.2">
      <c r="A39" s="237" t="s">
        <v>778</v>
      </c>
      <c r="B39" s="237" t="s">
        <v>779</v>
      </c>
      <c r="C39" s="235">
        <v>-51329.21</v>
      </c>
      <c r="D39" s="221"/>
    </row>
    <row r="40" spans="1:4" x14ac:dyDescent="0.2">
      <c r="A40" s="237" t="s">
        <v>780</v>
      </c>
      <c r="B40" s="237" t="s">
        <v>781</v>
      </c>
      <c r="C40" s="235">
        <v>-12280.28</v>
      </c>
      <c r="D40" s="221"/>
    </row>
    <row r="41" spans="1:4" x14ac:dyDescent="0.2">
      <c r="A41" s="237" t="s">
        <v>782</v>
      </c>
      <c r="B41" s="237" t="s">
        <v>783</v>
      </c>
      <c r="C41" s="235">
        <v>-76249.69</v>
      </c>
      <c r="D41" s="221"/>
    </row>
    <row r="42" spans="1:4" x14ac:dyDescent="0.2">
      <c r="A42" s="237"/>
      <c r="B42" s="237"/>
      <c r="C42" s="235"/>
      <c r="D42" s="221"/>
    </row>
    <row r="43" spans="1:4" x14ac:dyDescent="0.2">
      <c r="A43" s="237"/>
      <c r="B43" s="237"/>
      <c r="C43" s="235"/>
      <c r="D43" s="221"/>
    </row>
    <row r="44" spans="1:4" x14ac:dyDescent="0.2">
      <c r="A44" s="237"/>
      <c r="B44" s="237"/>
      <c r="C44" s="235"/>
      <c r="D44" s="221"/>
    </row>
    <row r="45" spans="1:4" s="8" customFormat="1" x14ac:dyDescent="0.2">
      <c r="A45" s="252"/>
      <c r="B45" s="252" t="s">
        <v>356</v>
      </c>
      <c r="C45" s="232">
        <f>SUM(C8:C44)</f>
        <v>-5169075.88</v>
      </c>
      <c r="D45" s="243"/>
    </row>
    <row r="46" spans="1:4" s="8" customFormat="1" x14ac:dyDescent="0.2">
      <c r="A46" s="59"/>
      <c r="B46" s="59"/>
      <c r="C46" s="11"/>
      <c r="D46" s="11"/>
    </row>
    <row r="47" spans="1:4" s="8" customFormat="1" x14ac:dyDescent="0.2">
      <c r="A47" s="59"/>
      <c r="B47" s="59"/>
      <c r="C47" s="11"/>
      <c r="D47" s="11"/>
    </row>
    <row r="48" spans="1:4" x14ac:dyDescent="0.2">
      <c r="A48" s="60"/>
      <c r="B48" s="60"/>
      <c r="C48" s="36"/>
      <c r="D48" s="36"/>
    </row>
    <row r="49" spans="1:4" ht="21.75" customHeight="1" x14ac:dyDescent="0.2">
      <c r="A49" s="310" t="s">
        <v>355</v>
      </c>
      <c r="B49" s="310"/>
      <c r="C49" s="338"/>
      <c r="D49" s="190" t="s">
        <v>354</v>
      </c>
    </row>
    <row r="50" spans="1:4" x14ac:dyDescent="0.2">
      <c r="A50" s="316"/>
      <c r="B50" s="316"/>
      <c r="C50" s="317"/>
      <c r="D50" s="337"/>
    </row>
    <row r="51" spans="1:4" ht="15" customHeight="1" x14ac:dyDescent="0.2">
      <c r="A51" s="227" t="s">
        <v>45</v>
      </c>
      <c r="B51" s="226" t="s">
        <v>46</v>
      </c>
      <c r="C51" s="224" t="s">
        <v>243</v>
      </c>
      <c r="D51" s="224" t="s">
        <v>262</v>
      </c>
    </row>
    <row r="52" spans="1:4" x14ac:dyDescent="0.2">
      <c r="A52" s="237" t="s">
        <v>784</v>
      </c>
      <c r="B52" s="237" t="s">
        <v>785</v>
      </c>
      <c r="C52" s="235">
        <v>-17086239.260000002</v>
      </c>
      <c r="D52" s="221"/>
    </row>
    <row r="53" spans="1:4" x14ac:dyDescent="0.2">
      <c r="A53" s="237" t="s">
        <v>786</v>
      </c>
      <c r="B53" s="237" t="s">
        <v>787</v>
      </c>
      <c r="C53" s="235">
        <v>-26205780.329999998</v>
      </c>
      <c r="D53" s="221"/>
    </row>
    <row r="54" spans="1:4" x14ac:dyDescent="0.2">
      <c r="A54" s="237" t="s">
        <v>788</v>
      </c>
      <c r="B54" s="237" t="s">
        <v>789</v>
      </c>
      <c r="C54" s="235">
        <v>-289290.02</v>
      </c>
      <c r="D54" s="221"/>
    </row>
    <row r="55" spans="1:4" x14ac:dyDescent="0.2">
      <c r="A55" s="237" t="s">
        <v>790</v>
      </c>
      <c r="B55" s="237" t="s">
        <v>791</v>
      </c>
      <c r="C55" s="235">
        <v>-254261.9</v>
      </c>
      <c r="D55" s="221"/>
    </row>
    <row r="56" spans="1:4" x14ac:dyDescent="0.2">
      <c r="A56" s="237" t="s">
        <v>792</v>
      </c>
      <c r="B56" s="237" t="s">
        <v>793</v>
      </c>
      <c r="C56" s="235">
        <v>-1626990.43</v>
      </c>
      <c r="D56" s="221"/>
    </row>
    <row r="57" spans="1:4" x14ac:dyDescent="0.2">
      <c r="A57" s="237" t="s">
        <v>794</v>
      </c>
      <c r="B57" s="237" t="s">
        <v>795</v>
      </c>
      <c r="C57" s="235">
        <v>-1771559.83</v>
      </c>
      <c r="D57" s="221"/>
    </row>
    <row r="58" spans="1:4" x14ac:dyDescent="0.2">
      <c r="A58" s="237" t="s">
        <v>796</v>
      </c>
      <c r="B58" s="237" t="s">
        <v>797</v>
      </c>
      <c r="C58" s="235">
        <v>-8753664</v>
      </c>
      <c r="D58" s="221"/>
    </row>
    <row r="59" spans="1:4" x14ac:dyDescent="0.2">
      <c r="A59" s="237" t="s">
        <v>798</v>
      </c>
      <c r="B59" s="237" t="s">
        <v>799</v>
      </c>
      <c r="C59" s="235">
        <v>-3721042</v>
      </c>
      <c r="D59" s="221"/>
    </row>
    <row r="60" spans="1:4" x14ac:dyDescent="0.2">
      <c r="A60" s="237" t="s">
        <v>800</v>
      </c>
      <c r="B60" s="237" t="s">
        <v>801</v>
      </c>
      <c r="C60" s="235">
        <v>-200000</v>
      </c>
      <c r="D60" s="221"/>
    </row>
    <row r="61" spans="1:4" x14ac:dyDescent="0.2">
      <c r="A61" s="237" t="s">
        <v>802</v>
      </c>
      <c r="B61" s="237" t="s">
        <v>803</v>
      </c>
      <c r="C61" s="235">
        <v>-9739251.4600000009</v>
      </c>
      <c r="D61" s="221"/>
    </row>
    <row r="62" spans="1:4" x14ac:dyDescent="0.2">
      <c r="A62" s="237" t="s">
        <v>804</v>
      </c>
      <c r="B62" s="237" t="s">
        <v>805</v>
      </c>
      <c r="C62" s="235">
        <v>-175000</v>
      </c>
      <c r="D62" s="221"/>
    </row>
    <row r="63" spans="1:4" x14ac:dyDescent="0.2">
      <c r="A63" s="237" t="s">
        <v>806</v>
      </c>
      <c r="B63" s="237" t="s">
        <v>807</v>
      </c>
      <c r="C63" s="235">
        <v>-51671</v>
      </c>
      <c r="D63" s="221"/>
    </row>
    <row r="64" spans="1:4" x14ac:dyDescent="0.2">
      <c r="A64" s="237" t="s">
        <v>808</v>
      </c>
      <c r="B64" s="237" t="s">
        <v>809</v>
      </c>
      <c r="C64" s="235">
        <v>-3710057.2</v>
      </c>
      <c r="D64" s="221"/>
    </row>
    <row r="65" spans="1:4" x14ac:dyDescent="0.2">
      <c r="A65" s="237" t="s">
        <v>810</v>
      </c>
      <c r="B65" s="237" t="s">
        <v>811</v>
      </c>
      <c r="C65" s="235">
        <v>-270000</v>
      </c>
      <c r="D65" s="221"/>
    </row>
    <row r="66" spans="1:4" x14ac:dyDescent="0.2">
      <c r="A66" s="237" t="s">
        <v>812</v>
      </c>
      <c r="B66" s="237" t="s">
        <v>813</v>
      </c>
      <c r="C66" s="235">
        <v>-388368</v>
      </c>
      <c r="D66" s="221"/>
    </row>
    <row r="67" spans="1:4" x14ac:dyDescent="0.2">
      <c r="A67" s="237" t="s">
        <v>814</v>
      </c>
      <c r="B67" s="237" t="s">
        <v>815</v>
      </c>
      <c r="C67" s="235">
        <v>-1203449.58</v>
      </c>
      <c r="D67" s="221"/>
    </row>
    <row r="68" spans="1:4" x14ac:dyDescent="0.2">
      <c r="A68" s="237" t="s">
        <v>816</v>
      </c>
      <c r="B68" s="237" t="s">
        <v>817</v>
      </c>
      <c r="C68" s="235">
        <v>-2518.46</v>
      </c>
      <c r="D68" s="221"/>
    </row>
    <row r="69" spans="1:4" x14ac:dyDescent="0.2">
      <c r="A69" s="237" t="s">
        <v>818</v>
      </c>
      <c r="B69" s="237" t="s">
        <v>819</v>
      </c>
      <c r="C69" s="235">
        <v>-312721.42</v>
      </c>
      <c r="D69" s="221"/>
    </row>
    <row r="70" spans="1:4" x14ac:dyDescent="0.2">
      <c r="A70" s="237" t="s">
        <v>820</v>
      </c>
      <c r="B70" s="237" t="s">
        <v>821</v>
      </c>
      <c r="C70" s="235">
        <v>-200026.72</v>
      </c>
      <c r="D70" s="221"/>
    </row>
    <row r="71" spans="1:4" x14ac:dyDescent="0.2">
      <c r="A71" s="237"/>
      <c r="B71" s="237"/>
      <c r="C71" s="235"/>
      <c r="D71" s="221"/>
    </row>
    <row r="72" spans="1:4" x14ac:dyDescent="0.2">
      <c r="A72" s="237"/>
      <c r="B72" s="237"/>
      <c r="C72" s="235"/>
      <c r="D72" s="221"/>
    </row>
    <row r="73" spans="1:4" x14ac:dyDescent="0.2">
      <c r="A73" s="237"/>
      <c r="B73" s="237"/>
      <c r="C73" s="235"/>
      <c r="D73" s="221"/>
    </row>
    <row r="74" spans="1:4" x14ac:dyDescent="0.2">
      <c r="A74" s="237"/>
      <c r="B74" s="237"/>
      <c r="C74" s="235"/>
      <c r="D74" s="221"/>
    </row>
    <row r="75" spans="1:4" x14ac:dyDescent="0.2">
      <c r="A75" s="237"/>
      <c r="B75" s="237"/>
      <c r="C75" s="235"/>
      <c r="D75" s="221"/>
    </row>
    <row r="76" spans="1:4" x14ac:dyDescent="0.2">
      <c r="A76" s="237"/>
      <c r="B76" s="237"/>
      <c r="C76" s="235"/>
      <c r="D76" s="221"/>
    </row>
    <row r="77" spans="1:4" x14ac:dyDescent="0.2">
      <c r="A77" s="237"/>
      <c r="B77" s="237"/>
      <c r="C77" s="235"/>
      <c r="D77" s="221"/>
    </row>
    <row r="78" spans="1:4" x14ac:dyDescent="0.2">
      <c r="A78" s="237"/>
      <c r="B78" s="237"/>
      <c r="C78" s="235"/>
      <c r="D78" s="221"/>
    </row>
    <row r="79" spans="1:4" x14ac:dyDescent="0.2">
      <c r="A79" s="237"/>
      <c r="B79" s="237"/>
      <c r="C79" s="235"/>
      <c r="D79" s="221"/>
    </row>
    <row r="80" spans="1:4" x14ac:dyDescent="0.2">
      <c r="A80" s="237"/>
      <c r="B80" s="237"/>
      <c r="C80" s="235"/>
      <c r="D80" s="221"/>
    </row>
    <row r="81" spans="1:4" x14ac:dyDescent="0.2">
      <c r="A81" s="237"/>
      <c r="B81" s="237"/>
      <c r="C81" s="235"/>
      <c r="D81" s="221"/>
    </row>
    <row r="82" spans="1:4" x14ac:dyDescent="0.2">
      <c r="A82" s="237"/>
      <c r="B82" s="237"/>
      <c r="C82" s="235"/>
      <c r="D82" s="221"/>
    </row>
    <row r="83" spans="1:4" x14ac:dyDescent="0.2">
      <c r="A83" s="237"/>
      <c r="B83" s="237"/>
      <c r="C83" s="235"/>
      <c r="D83" s="221"/>
    </row>
    <row r="84" spans="1:4" x14ac:dyDescent="0.2">
      <c r="A84" s="237"/>
      <c r="B84" s="237"/>
      <c r="C84" s="235"/>
      <c r="D84" s="221"/>
    </row>
    <row r="85" spans="1:4" x14ac:dyDescent="0.2">
      <c r="A85" s="237"/>
      <c r="B85" s="237"/>
      <c r="C85" s="235"/>
      <c r="D85" s="221"/>
    </row>
    <row r="86" spans="1:4" x14ac:dyDescent="0.2">
      <c r="A86" s="237"/>
      <c r="B86" s="237"/>
      <c r="C86" s="235"/>
      <c r="D86" s="221"/>
    </row>
    <row r="87" spans="1:4" x14ac:dyDescent="0.2">
      <c r="A87" s="237"/>
      <c r="B87" s="237"/>
      <c r="C87" s="235"/>
      <c r="D87" s="221"/>
    </row>
    <row r="88" spans="1:4" x14ac:dyDescent="0.2">
      <c r="A88" s="237"/>
      <c r="B88" s="237"/>
      <c r="C88" s="235"/>
      <c r="D88" s="221"/>
    </row>
    <row r="89" spans="1:4" x14ac:dyDescent="0.2">
      <c r="A89" s="252"/>
      <c r="B89" s="252" t="s">
        <v>353</v>
      </c>
      <c r="C89" s="232">
        <f>SUM(C52:C88)</f>
        <v>-75961891.609999999</v>
      </c>
      <c r="D89" s="243"/>
    </row>
    <row r="90" spans="1:4" x14ac:dyDescent="0.2">
      <c r="A90" s="60"/>
      <c r="B90" s="60"/>
      <c r="C90" s="36"/>
      <c r="D90" s="36"/>
    </row>
    <row r="91" spans="1:4" x14ac:dyDescent="0.2">
      <c r="A91" s="60"/>
      <c r="B91" s="60"/>
      <c r="C91" s="36"/>
      <c r="D91" s="36"/>
    </row>
    <row r="92" spans="1:4" x14ac:dyDescent="0.2">
      <c r="A92" s="60"/>
      <c r="B92" s="60"/>
      <c r="C92" s="36"/>
      <c r="D92" s="36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6" t="s">
        <v>143</v>
      </c>
      <c r="B2" s="457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0" t="s">
        <v>361</v>
      </c>
      <c r="B5" s="310"/>
      <c r="C5" s="22"/>
      <c r="E5" s="190" t="s">
        <v>360</v>
      </c>
    </row>
    <row r="6" spans="1:5" x14ac:dyDescent="0.2">
      <c r="A6" s="316"/>
      <c r="B6" s="316"/>
      <c r="C6" s="317"/>
      <c r="D6" s="316"/>
      <c r="E6" s="337"/>
    </row>
    <row r="7" spans="1:5" ht="15" customHeight="1" x14ac:dyDescent="0.2">
      <c r="A7" s="227" t="s">
        <v>45</v>
      </c>
      <c r="B7" s="226" t="s">
        <v>46</v>
      </c>
      <c r="C7" s="224" t="s">
        <v>243</v>
      </c>
      <c r="D7" s="344" t="s">
        <v>340</v>
      </c>
      <c r="E7" s="224" t="s">
        <v>262</v>
      </c>
    </row>
    <row r="8" spans="1:5" x14ac:dyDescent="0.2">
      <c r="A8" s="343" t="s">
        <v>522</v>
      </c>
      <c r="B8" s="343" t="s">
        <v>522</v>
      </c>
      <c r="C8" s="342"/>
      <c r="D8" s="341"/>
      <c r="E8" s="341"/>
    </row>
    <row r="9" spans="1:5" x14ac:dyDescent="0.2">
      <c r="A9" s="343"/>
      <c r="B9" s="343"/>
      <c r="C9" s="342"/>
      <c r="D9" s="341"/>
      <c r="E9" s="341"/>
    </row>
    <row r="10" spans="1:5" x14ac:dyDescent="0.2">
      <c r="A10" s="343"/>
      <c r="B10" s="343"/>
      <c r="C10" s="342"/>
      <c r="D10" s="341"/>
      <c r="E10" s="341"/>
    </row>
    <row r="11" spans="1:5" x14ac:dyDescent="0.2">
      <c r="A11" s="343"/>
      <c r="B11" s="343"/>
      <c r="C11" s="342"/>
      <c r="D11" s="341"/>
      <c r="E11" s="341"/>
    </row>
    <row r="12" spans="1:5" x14ac:dyDescent="0.2">
      <c r="A12" s="343"/>
      <c r="B12" s="343"/>
      <c r="C12" s="342"/>
      <c r="D12" s="341"/>
      <c r="E12" s="341"/>
    </row>
    <row r="13" spans="1:5" x14ac:dyDescent="0.2">
      <c r="A13" s="343"/>
      <c r="B13" s="343"/>
      <c r="C13" s="342"/>
      <c r="D13" s="341"/>
      <c r="E13" s="341"/>
    </row>
    <row r="14" spans="1:5" x14ac:dyDescent="0.2">
      <c r="A14" s="340"/>
      <c r="B14" s="252" t="s">
        <v>359</v>
      </c>
      <c r="C14" s="219">
        <f>SUM(C8:C13)</f>
        <v>0</v>
      </c>
      <c r="D14" s="339"/>
      <c r="E14" s="339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3" t="s">
        <v>205</v>
      </c>
      <c r="B7" s="474"/>
      <c r="C7" s="474"/>
      <c r="D7" s="474"/>
      <c r="E7" s="475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Normal="100" zoomScaleSheetLayoutView="100" workbookViewId="0">
      <selection activeCell="I28" sqref="I28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7"/>
      <c r="E1" s="5"/>
    </row>
    <row r="2" spans="1:8" s="12" customFormat="1" ht="11.25" customHeight="1" x14ac:dyDescent="0.2">
      <c r="A2" s="21" t="s">
        <v>0</v>
      </c>
      <c r="B2" s="21"/>
      <c r="C2" s="22"/>
      <c r="D2" s="357"/>
      <c r="E2" s="35"/>
    </row>
    <row r="3" spans="1:8" s="12" customFormat="1" ht="10.5" customHeight="1" x14ac:dyDescent="0.2">
      <c r="C3" s="22"/>
      <c r="D3" s="357"/>
      <c r="E3" s="35"/>
    </row>
    <row r="4" spans="1:8" s="12" customFormat="1" ht="10.5" customHeight="1" x14ac:dyDescent="0.2">
      <c r="C4" s="22"/>
      <c r="D4" s="357"/>
      <c r="E4" s="35"/>
    </row>
    <row r="5" spans="1:8" s="12" customFormat="1" ht="11.25" customHeight="1" x14ac:dyDescent="0.2">
      <c r="A5" s="216" t="s">
        <v>366</v>
      </c>
      <c r="B5" s="216"/>
      <c r="C5" s="22"/>
      <c r="D5" s="356"/>
      <c r="E5" s="355" t="s">
        <v>365</v>
      </c>
    </row>
    <row r="6" spans="1:8" ht="11.25" customHeight="1" x14ac:dyDescent="0.2">
      <c r="A6" s="250"/>
      <c r="B6" s="250"/>
      <c r="C6" s="248"/>
      <c r="D6" s="354"/>
      <c r="E6" s="3"/>
      <c r="F6" s="89"/>
      <c r="G6" s="89"/>
      <c r="H6" s="89"/>
    </row>
    <row r="7" spans="1:8" ht="15" customHeight="1" x14ac:dyDescent="0.2">
      <c r="A7" s="227" t="s">
        <v>45</v>
      </c>
      <c r="B7" s="226" t="s">
        <v>46</v>
      </c>
      <c r="C7" s="224" t="s">
        <v>243</v>
      </c>
      <c r="D7" s="353" t="s">
        <v>364</v>
      </c>
      <c r="E7" s="352" t="s">
        <v>363</v>
      </c>
      <c r="F7" s="89"/>
      <c r="G7" s="89"/>
      <c r="H7" s="89"/>
    </row>
    <row r="8" spans="1:8" x14ac:dyDescent="0.2">
      <c r="A8" s="237" t="s">
        <v>822</v>
      </c>
      <c r="B8" s="237" t="s">
        <v>823</v>
      </c>
      <c r="C8" s="253">
        <v>18725272.77</v>
      </c>
      <c r="D8" s="351">
        <f>C8/C109</f>
        <v>0.28197396541236258</v>
      </c>
      <c r="E8" s="350"/>
    </row>
    <row r="9" spans="1:8" x14ac:dyDescent="0.2">
      <c r="A9" s="237" t="s">
        <v>824</v>
      </c>
      <c r="B9" s="237" t="s">
        <v>825</v>
      </c>
      <c r="C9" s="253">
        <v>612288.88</v>
      </c>
      <c r="D9" s="351">
        <f>C9/C109</f>
        <v>9.220133965049537E-3</v>
      </c>
      <c r="E9" s="350"/>
    </row>
    <row r="10" spans="1:8" x14ac:dyDescent="0.2">
      <c r="A10" s="237" t="s">
        <v>826</v>
      </c>
      <c r="B10" s="237" t="s">
        <v>827</v>
      </c>
      <c r="C10" s="253">
        <v>2220099.9500000002</v>
      </c>
      <c r="D10" s="351">
        <f>C10/C109</f>
        <v>3.3431309343393237E-2</v>
      </c>
      <c r="E10" s="350"/>
    </row>
    <row r="11" spans="1:8" x14ac:dyDescent="0.2">
      <c r="A11" s="237" t="s">
        <v>828</v>
      </c>
      <c r="B11" s="237" t="s">
        <v>829</v>
      </c>
      <c r="C11" s="253">
        <v>1446155.09</v>
      </c>
      <c r="D11" s="351">
        <f>C11/C109</f>
        <v>2.177688359135033E-2</v>
      </c>
      <c r="E11" s="350"/>
    </row>
    <row r="12" spans="1:8" x14ac:dyDescent="0.2">
      <c r="A12" s="237" t="s">
        <v>830</v>
      </c>
      <c r="B12" s="237" t="s">
        <v>831</v>
      </c>
      <c r="C12" s="253">
        <v>465636.88</v>
      </c>
      <c r="D12" s="351">
        <f>C12/C109</f>
        <v>7.0117791665066584E-3</v>
      </c>
      <c r="E12" s="350"/>
    </row>
    <row r="13" spans="1:8" x14ac:dyDescent="0.2">
      <c r="A13" s="237" t="s">
        <v>832</v>
      </c>
      <c r="B13" s="237" t="s">
        <v>833</v>
      </c>
      <c r="C13" s="253">
        <v>2362164.5099999998</v>
      </c>
      <c r="D13" s="351">
        <f>C13/C109</f>
        <v>3.5570584312564352E-2</v>
      </c>
      <c r="E13" s="350"/>
    </row>
    <row r="14" spans="1:8" x14ac:dyDescent="0.2">
      <c r="A14" s="237" t="s">
        <v>834</v>
      </c>
      <c r="B14" s="237" t="s">
        <v>835</v>
      </c>
      <c r="C14" s="253">
        <v>33000</v>
      </c>
      <c r="D14" s="351">
        <f>C14/C109</f>
        <v>4.9692952262441012E-4</v>
      </c>
      <c r="E14" s="350"/>
    </row>
    <row r="15" spans="1:8" x14ac:dyDescent="0.2">
      <c r="A15" s="237" t="s">
        <v>836</v>
      </c>
      <c r="B15" s="237" t="s">
        <v>837</v>
      </c>
      <c r="C15" s="253">
        <v>252545.3</v>
      </c>
      <c r="D15" s="351">
        <f>C15/C109</f>
        <v>3.8029459203041951E-3</v>
      </c>
      <c r="E15" s="350"/>
    </row>
    <row r="16" spans="1:8" x14ac:dyDescent="0.2">
      <c r="A16" s="237" t="s">
        <v>838</v>
      </c>
      <c r="B16" s="237" t="s">
        <v>839</v>
      </c>
      <c r="C16" s="253">
        <v>4950.66</v>
      </c>
      <c r="D16" s="351">
        <f>C16/C109</f>
        <v>7.4549366984114003E-5</v>
      </c>
      <c r="E16" s="350"/>
    </row>
    <row r="17" spans="1:5" x14ac:dyDescent="0.2">
      <c r="A17" s="237" t="s">
        <v>840</v>
      </c>
      <c r="B17" s="237" t="s">
        <v>841</v>
      </c>
      <c r="C17" s="253">
        <v>274213.02</v>
      </c>
      <c r="D17" s="351">
        <f>C17/C109</f>
        <v>4.1292286401817526E-3</v>
      </c>
      <c r="E17" s="350"/>
    </row>
    <row r="18" spans="1:5" x14ac:dyDescent="0.2">
      <c r="A18" s="237" t="s">
        <v>842</v>
      </c>
      <c r="B18" s="237" t="s">
        <v>843</v>
      </c>
      <c r="C18" s="253">
        <v>1202909.24</v>
      </c>
      <c r="D18" s="351">
        <f>C18/C109</f>
        <v>1.8113973163445211E-2</v>
      </c>
      <c r="E18" s="350"/>
    </row>
    <row r="19" spans="1:5" x14ac:dyDescent="0.2">
      <c r="A19" s="237" t="s">
        <v>844</v>
      </c>
      <c r="B19" s="237" t="s">
        <v>845</v>
      </c>
      <c r="C19" s="253">
        <v>2589586.91</v>
      </c>
      <c r="D19" s="351">
        <f>C19/C109</f>
        <v>3.8995217787294589E-2</v>
      </c>
      <c r="E19" s="350"/>
    </row>
    <row r="20" spans="1:5" x14ac:dyDescent="0.2">
      <c r="A20" s="237" t="s">
        <v>846</v>
      </c>
      <c r="B20" s="237" t="s">
        <v>847</v>
      </c>
      <c r="C20" s="253">
        <v>284141.57</v>
      </c>
      <c r="D20" s="351">
        <f>C20/C109</f>
        <v>4.2787374162984977E-3</v>
      </c>
      <c r="E20" s="350"/>
    </row>
    <row r="21" spans="1:5" x14ac:dyDescent="0.2">
      <c r="A21" s="237" t="s">
        <v>848</v>
      </c>
      <c r="B21" s="237" t="s">
        <v>849</v>
      </c>
      <c r="C21" s="253">
        <v>17550</v>
      </c>
      <c r="D21" s="351">
        <f>C21/C109</f>
        <v>2.6427615521389081E-4</v>
      </c>
      <c r="E21" s="350"/>
    </row>
    <row r="22" spans="1:5" x14ac:dyDescent="0.2">
      <c r="A22" s="237" t="s">
        <v>850</v>
      </c>
      <c r="B22" s="237" t="s">
        <v>851</v>
      </c>
      <c r="C22" s="253">
        <v>227216.63</v>
      </c>
      <c r="D22" s="351">
        <f>C22/C109</f>
        <v>3.421534893279613E-3</v>
      </c>
      <c r="E22" s="350"/>
    </row>
    <row r="23" spans="1:5" x14ac:dyDescent="0.2">
      <c r="A23" s="237" t="s">
        <v>852</v>
      </c>
      <c r="B23" s="237" t="s">
        <v>853</v>
      </c>
      <c r="C23" s="253">
        <v>4955.99</v>
      </c>
      <c r="D23" s="351">
        <f>C23/C109</f>
        <v>7.462962863125303E-5</v>
      </c>
      <c r="E23" s="350"/>
    </row>
    <row r="24" spans="1:5" x14ac:dyDescent="0.2">
      <c r="A24" s="237" t="s">
        <v>854</v>
      </c>
      <c r="B24" s="237" t="s">
        <v>855</v>
      </c>
      <c r="C24" s="253">
        <v>8220</v>
      </c>
      <c r="D24" s="351">
        <f>C24/C109</f>
        <v>1.2378062654462579E-4</v>
      </c>
      <c r="E24" s="350"/>
    </row>
    <row r="25" spans="1:5" x14ac:dyDescent="0.2">
      <c r="A25" s="237" t="s">
        <v>856</v>
      </c>
      <c r="B25" s="237" t="s">
        <v>857</v>
      </c>
      <c r="C25" s="253">
        <v>159617.29999999999</v>
      </c>
      <c r="D25" s="351">
        <f>C25/C109</f>
        <v>2.4035923845938563E-3</v>
      </c>
      <c r="E25" s="350"/>
    </row>
    <row r="26" spans="1:5" x14ac:dyDescent="0.2">
      <c r="A26" s="237" t="s">
        <v>858</v>
      </c>
      <c r="B26" s="237" t="s">
        <v>859</v>
      </c>
      <c r="C26" s="253">
        <v>40000</v>
      </c>
      <c r="D26" s="351">
        <f>C26/C109</f>
        <v>6.0233881530231525E-4</v>
      </c>
      <c r="E26" s="350"/>
    </row>
    <row r="27" spans="1:5" x14ac:dyDescent="0.2">
      <c r="A27" s="237" t="s">
        <v>860</v>
      </c>
      <c r="B27" s="237" t="s">
        <v>861</v>
      </c>
      <c r="C27" s="253">
        <v>452155.16</v>
      </c>
      <c r="D27" s="351">
        <f>C27/C109</f>
        <v>6.8087650851807197E-3</v>
      </c>
      <c r="E27" s="350"/>
    </row>
    <row r="28" spans="1:5" x14ac:dyDescent="0.2">
      <c r="A28" s="237" t="s">
        <v>862</v>
      </c>
      <c r="B28" s="237" t="s">
        <v>863</v>
      </c>
      <c r="C28" s="253">
        <v>6264</v>
      </c>
      <c r="D28" s="351">
        <f>C28/C109</f>
        <v>9.4326258476342575E-5</v>
      </c>
      <c r="E28" s="350"/>
    </row>
    <row r="29" spans="1:5" x14ac:dyDescent="0.2">
      <c r="A29" s="237" t="s">
        <v>864</v>
      </c>
      <c r="B29" s="237" t="s">
        <v>865</v>
      </c>
      <c r="C29" s="253">
        <v>93365.119999999995</v>
      </c>
      <c r="D29" s="351">
        <f>C29/C109</f>
        <v>1.4059358942839625E-3</v>
      </c>
      <c r="E29" s="350"/>
    </row>
    <row r="30" spans="1:5" x14ac:dyDescent="0.2">
      <c r="A30" s="237" t="s">
        <v>866</v>
      </c>
      <c r="B30" s="237" t="s">
        <v>867</v>
      </c>
      <c r="C30" s="253">
        <v>276603.94</v>
      </c>
      <c r="D30" s="351">
        <f>C30/C109</f>
        <v>4.1652322381888172E-3</v>
      </c>
      <c r="E30" s="350"/>
    </row>
    <row r="31" spans="1:5" x14ac:dyDescent="0.2">
      <c r="A31" s="237" t="s">
        <v>868</v>
      </c>
      <c r="B31" s="237" t="s">
        <v>869</v>
      </c>
      <c r="C31" s="253">
        <v>36718.050000000003</v>
      </c>
      <c r="D31" s="351">
        <f>C31/C109</f>
        <v>5.5291766843027954E-4</v>
      </c>
      <c r="E31" s="350"/>
    </row>
    <row r="32" spans="1:5" x14ac:dyDescent="0.2">
      <c r="A32" s="237" t="s">
        <v>870</v>
      </c>
      <c r="B32" s="237" t="s">
        <v>871</v>
      </c>
      <c r="C32" s="253">
        <v>18964.939999999999</v>
      </c>
      <c r="D32" s="351">
        <f>C32/C109</f>
        <v>2.8558298729698727E-4</v>
      </c>
      <c r="E32" s="350"/>
    </row>
    <row r="33" spans="1:5" x14ac:dyDescent="0.2">
      <c r="A33" s="237" t="s">
        <v>872</v>
      </c>
      <c r="B33" s="237" t="s">
        <v>873</v>
      </c>
      <c r="C33" s="253">
        <v>322665.87</v>
      </c>
      <c r="D33" s="351">
        <f>C33/C109</f>
        <v>4.8588544468572718E-3</v>
      </c>
      <c r="E33" s="350"/>
    </row>
    <row r="34" spans="1:5" x14ac:dyDescent="0.2">
      <c r="A34" s="237" t="s">
        <v>874</v>
      </c>
      <c r="B34" s="237" t="s">
        <v>875</v>
      </c>
      <c r="C34" s="253">
        <v>30531.200000000001</v>
      </c>
      <c r="D34" s="351">
        <f>C34/C109</f>
        <v>4.5975317094395124E-4</v>
      </c>
      <c r="E34" s="350"/>
    </row>
    <row r="35" spans="1:5" x14ac:dyDescent="0.2">
      <c r="A35" s="237" t="s">
        <v>876</v>
      </c>
      <c r="B35" s="237" t="s">
        <v>877</v>
      </c>
      <c r="C35" s="253">
        <v>26965.82</v>
      </c>
      <c r="D35" s="351">
        <f>C35/C109</f>
        <v>4.0606400181138701E-4</v>
      </c>
      <c r="E35" s="350"/>
    </row>
    <row r="36" spans="1:5" x14ac:dyDescent="0.2">
      <c r="A36" s="237" t="s">
        <v>878</v>
      </c>
      <c r="B36" s="237" t="s">
        <v>879</v>
      </c>
      <c r="C36" s="253">
        <v>3360</v>
      </c>
      <c r="D36" s="351">
        <f>C36/C109</f>
        <v>5.0596460485394487E-5</v>
      </c>
      <c r="E36" s="350"/>
    </row>
    <row r="37" spans="1:5" x14ac:dyDescent="0.2">
      <c r="A37" s="237" t="s">
        <v>880</v>
      </c>
      <c r="B37" s="237" t="s">
        <v>881</v>
      </c>
      <c r="C37" s="253">
        <v>3710755.85</v>
      </c>
      <c r="D37" s="351">
        <f>C37/C109</f>
        <v>5.5878307064128399E-2</v>
      </c>
      <c r="E37" s="350"/>
    </row>
    <row r="38" spans="1:5" x14ac:dyDescent="0.2">
      <c r="A38" s="237" t="s">
        <v>882</v>
      </c>
      <c r="B38" s="237" t="s">
        <v>883</v>
      </c>
      <c r="C38" s="253">
        <v>47904.81</v>
      </c>
      <c r="D38" s="351">
        <f>C38/C109</f>
        <v>7.2137316256706266E-4</v>
      </c>
      <c r="E38" s="350"/>
    </row>
    <row r="39" spans="1:5" x14ac:dyDescent="0.2">
      <c r="A39" s="237" t="s">
        <v>884</v>
      </c>
      <c r="B39" s="237" t="s">
        <v>885</v>
      </c>
      <c r="C39" s="253">
        <v>164</v>
      </c>
      <c r="D39" s="351">
        <f>C39/C109</f>
        <v>2.4695891427394926E-6</v>
      </c>
      <c r="E39" s="350"/>
    </row>
    <row r="40" spans="1:5" x14ac:dyDescent="0.2">
      <c r="A40" s="237" t="s">
        <v>886</v>
      </c>
      <c r="B40" s="237" t="s">
        <v>887</v>
      </c>
      <c r="C40" s="253">
        <v>38106</v>
      </c>
      <c r="D40" s="351">
        <f>C40/C109</f>
        <v>5.7381807239775069E-4</v>
      </c>
      <c r="E40" s="350"/>
    </row>
    <row r="41" spans="1:5" x14ac:dyDescent="0.2">
      <c r="A41" s="237" t="s">
        <v>888</v>
      </c>
      <c r="B41" s="237" t="s">
        <v>889</v>
      </c>
      <c r="C41" s="253">
        <v>27421.65</v>
      </c>
      <c r="D41" s="351">
        <f>C41/C109</f>
        <v>4.1292810436586839E-4</v>
      </c>
      <c r="E41" s="350"/>
    </row>
    <row r="42" spans="1:5" x14ac:dyDescent="0.2">
      <c r="A42" s="237" t="s">
        <v>890</v>
      </c>
      <c r="B42" s="237" t="s">
        <v>891</v>
      </c>
      <c r="C42" s="253">
        <v>1419</v>
      </c>
      <c r="D42" s="351">
        <f>C42/C109</f>
        <v>2.1367969472849635E-5</v>
      </c>
      <c r="E42" s="350"/>
    </row>
    <row r="43" spans="1:5" x14ac:dyDescent="0.2">
      <c r="A43" s="237" t="s">
        <v>892</v>
      </c>
      <c r="B43" s="237" t="s">
        <v>893</v>
      </c>
      <c r="C43" s="253">
        <v>2799.01</v>
      </c>
      <c r="D43" s="351">
        <f>C43/C109</f>
        <v>4.2148809185483339E-5</v>
      </c>
      <c r="E43" s="350"/>
    </row>
    <row r="44" spans="1:5" x14ac:dyDescent="0.2">
      <c r="A44" s="237" t="s">
        <v>894</v>
      </c>
      <c r="B44" s="237" t="s">
        <v>895</v>
      </c>
      <c r="C44" s="253">
        <v>755</v>
      </c>
      <c r="D44" s="351">
        <f>C44/C109</f>
        <v>1.1369145138831201E-5</v>
      </c>
      <c r="E44" s="350"/>
    </row>
    <row r="45" spans="1:5" x14ac:dyDescent="0.2">
      <c r="A45" s="237" t="s">
        <v>896</v>
      </c>
      <c r="B45" s="237" t="s">
        <v>897</v>
      </c>
      <c r="C45" s="253">
        <v>50500</v>
      </c>
      <c r="D45" s="351">
        <f>C45/C109</f>
        <v>7.604527543191731E-4</v>
      </c>
      <c r="E45" s="350"/>
    </row>
    <row r="46" spans="1:5" x14ac:dyDescent="0.2">
      <c r="A46" s="237" t="s">
        <v>898</v>
      </c>
      <c r="B46" s="237" t="s">
        <v>899</v>
      </c>
      <c r="C46" s="253">
        <v>1230.06</v>
      </c>
      <c r="D46" s="351">
        <f>C46/C109</f>
        <v>1.8522822078769146E-5</v>
      </c>
      <c r="E46" s="350"/>
    </row>
    <row r="47" spans="1:5" x14ac:dyDescent="0.2">
      <c r="A47" s="237" t="s">
        <v>900</v>
      </c>
      <c r="B47" s="237" t="s">
        <v>901</v>
      </c>
      <c r="C47" s="253">
        <v>3807392</v>
      </c>
      <c r="D47" s="351">
        <f>C47/C109</f>
        <v>5.7333499666787822E-2</v>
      </c>
      <c r="E47" s="350"/>
    </row>
    <row r="48" spans="1:5" x14ac:dyDescent="0.2">
      <c r="A48" s="237" t="s">
        <v>902</v>
      </c>
      <c r="B48" s="237" t="s">
        <v>903</v>
      </c>
      <c r="C48" s="253">
        <v>3000</v>
      </c>
      <c r="D48" s="351">
        <f>C48/C109</f>
        <v>4.5175411147673646E-5</v>
      </c>
      <c r="E48" s="350"/>
    </row>
    <row r="49" spans="1:5" x14ac:dyDescent="0.2">
      <c r="A49" s="237" t="s">
        <v>904</v>
      </c>
      <c r="B49" s="237" t="s">
        <v>905</v>
      </c>
      <c r="C49" s="253">
        <v>20095.03</v>
      </c>
      <c r="D49" s="351">
        <f>C49/C109</f>
        <v>3.0260041409161211E-4</v>
      </c>
      <c r="E49" s="350"/>
    </row>
    <row r="50" spans="1:5" x14ac:dyDescent="0.2">
      <c r="A50" s="237" t="s">
        <v>906</v>
      </c>
      <c r="B50" s="237" t="s">
        <v>907</v>
      </c>
      <c r="C50" s="253">
        <v>39465.199999999997</v>
      </c>
      <c r="D50" s="351">
        <f>C50/C109</f>
        <v>5.9428554534172334E-4</v>
      </c>
      <c r="E50" s="350"/>
    </row>
    <row r="51" spans="1:5" x14ac:dyDescent="0.2">
      <c r="A51" s="237" t="s">
        <v>908</v>
      </c>
      <c r="B51" s="237" t="s">
        <v>909</v>
      </c>
      <c r="C51" s="253">
        <v>398.99</v>
      </c>
      <c r="D51" s="351">
        <f>C51/C109</f>
        <v>6.0081790979367695E-6</v>
      </c>
      <c r="E51" s="350"/>
    </row>
    <row r="52" spans="1:5" x14ac:dyDescent="0.2">
      <c r="A52" s="237" t="s">
        <v>910</v>
      </c>
      <c r="B52" s="237" t="s">
        <v>911</v>
      </c>
      <c r="C52" s="253">
        <v>265545.48</v>
      </c>
      <c r="D52" s="351">
        <f>C52/C109</f>
        <v>3.9987087458021164E-3</v>
      </c>
      <c r="E52" s="350"/>
    </row>
    <row r="53" spans="1:5" x14ac:dyDescent="0.2">
      <c r="A53" s="237" t="s">
        <v>912</v>
      </c>
      <c r="B53" s="237" t="s">
        <v>913</v>
      </c>
      <c r="C53" s="253">
        <v>29890</v>
      </c>
      <c r="D53" s="351">
        <f>C53/C109</f>
        <v>4.5009767973465512E-4</v>
      </c>
      <c r="E53" s="350"/>
    </row>
    <row r="54" spans="1:5" x14ac:dyDescent="0.2">
      <c r="A54" s="237" t="s">
        <v>914</v>
      </c>
      <c r="B54" s="237" t="s">
        <v>915</v>
      </c>
      <c r="C54" s="253">
        <v>1012329.31</v>
      </c>
      <c r="D54" s="351">
        <f>C54/C109</f>
        <v>1.5244130932030258E-2</v>
      </c>
      <c r="E54" s="350"/>
    </row>
    <row r="55" spans="1:5" x14ac:dyDescent="0.2">
      <c r="A55" s="237" t="s">
        <v>916</v>
      </c>
      <c r="B55" s="237" t="s">
        <v>917</v>
      </c>
      <c r="C55" s="253">
        <v>50</v>
      </c>
      <c r="D55" s="351">
        <f>C55/C109</f>
        <v>7.5292351912789414E-7</v>
      </c>
      <c r="E55" s="350"/>
    </row>
    <row r="56" spans="1:5" x14ac:dyDescent="0.2">
      <c r="A56" s="237" t="s">
        <v>918</v>
      </c>
      <c r="B56" s="237" t="s">
        <v>919</v>
      </c>
      <c r="C56" s="253">
        <v>471931.92</v>
      </c>
      <c r="D56" s="351">
        <f>C56/C109</f>
        <v>7.1065728399036755E-3</v>
      </c>
      <c r="E56" s="350"/>
    </row>
    <row r="57" spans="1:5" x14ac:dyDescent="0.2">
      <c r="A57" s="237" t="s">
        <v>920</v>
      </c>
      <c r="B57" s="237" t="s">
        <v>921</v>
      </c>
      <c r="C57" s="253">
        <v>235436</v>
      </c>
      <c r="D57" s="351">
        <f>C57/C109</f>
        <v>3.5453060329878974E-3</v>
      </c>
      <c r="E57" s="350"/>
    </row>
    <row r="58" spans="1:5" x14ac:dyDescent="0.2">
      <c r="A58" s="237" t="s">
        <v>922</v>
      </c>
      <c r="B58" s="237" t="s">
        <v>923</v>
      </c>
      <c r="C58" s="253">
        <v>510.4</v>
      </c>
      <c r="D58" s="351">
        <f>C58/C109</f>
        <v>7.6858432832575426E-6</v>
      </c>
      <c r="E58" s="350"/>
    </row>
    <row r="59" spans="1:5" x14ac:dyDescent="0.2">
      <c r="A59" s="237" t="s">
        <v>924</v>
      </c>
      <c r="B59" s="237" t="s">
        <v>925</v>
      </c>
      <c r="C59" s="253">
        <v>36055.03</v>
      </c>
      <c r="D59" s="351">
        <f>C59/C109</f>
        <v>5.4293360139723594E-4</v>
      </c>
      <c r="E59" s="350"/>
    </row>
    <row r="60" spans="1:5" x14ac:dyDescent="0.2">
      <c r="A60" s="237" t="s">
        <v>926</v>
      </c>
      <c r="B60" s="237" t="s">
        <v>927</v>
      </c>
      <c r="C60" s="253">
        <v>2900</v>
      </c>
      <c r="D60" s="351">
        <f>C60/C109</f>
        <v>4.366956410941786E-5</v>
      </c>
      <c r="E60" s="350"/>
    </row>
    <row r="61" spans="1:5" x14ac:dyDescent="0.2">
      <c r="A61" s="237" t="s">
        <v>928</v>
      </c>
      <c r="B61" s="237" t="s">
        <v>929</v>
      </c>
      <c r="C61" s="253">
        <v>6000</v>
      </c>
      <c r="D61" s="351">
        <f>C61/C109</f>
        <v>9.0350822295347293E-5</v>
      </c>
      <c r="E61" s="350"/>
    </row>
    <row r="62" spans="1:5" x14ac:dyDescent="0.2">
      <c r="A62" s="237" t="s">
        <v>930</v>
      </c>
      <c r="B62" s="237" t="s">
        <v>931</v>
      </c>
      <c r="C62" s="253">
        <v>408005.98</v>
      </c>
      <c r="D62" s="351">
        <f>C62/C109</f>
        <v>6.1439459657365034E-3</v>
      </c>
      <c r="E62" s="350"/>
    </row>
    <row r="63" spans="1:5" x14ac:dyDescent="0.2">
      <c r="A63" s="237" t="s">
        <v>932</v>
      </c>
      <c r="B63" s="237" t="s">
        <v>933</v>
      </c>
      <c r="C63" s="253">
        <v>233185</v>
      </c>
      <c r="D63" s="351">
        <f>C63/C109</f>
        <v>3.5114094161567597E-3</v>
      </c>
      <c r="E63" s="350"/>
    </row>
    <row r="64" spans="1:5" x14ac:dyDescent="0.2">
      <c r="A64" s="237" t="s">
        <v>934</v>
      </c>
      <c r="B64" s="237" t="s">
        <v>935</v>
      </c>
      <c r="C64" s="253">
        <v>73343.33</v>
      </c>
      <c r="D64" s="351">
        <f>C64/C109</f>
        <v>1.1044383625631691E-3</v>
      </c>
      <c r="E64" s="350"/>
    </row>
    <row r="65" spans="1:5" x14ac:dyDescent="0.2">
      <c r="A65" s="237" t="s">
        <v>936</v>
      </c>
      <c r="B65" s="237" t="s">
        <v>937</v>
      </c>
      <c r="C65" s="253">
        <v>191661.31</v>
      </c>
      <c r="D65" s="351">
        <f>C65/C109</f>
        <v>2.8861261601172447E-3</v>
      </c>
      <c r="E65" s="350"/>
    </row>
    <row r="66" spans="1:5" x14ac:dyDescent="0.2">
      <c r="A66" s="237" t="s">
        <v>938</v>
      </c>
      <c r="B66" s="237" t="s">
        <v>939</v>
      </c>
      <c r="C66" s="253">
        <v>1551548.39</v>
      </c>
      <c r="D66" s="351">
        <f>C66/C109</f>
        <v>2.3363945477920364E-2</v>
      </c>
      <c r="E66" s="350"/>
    </row>
    <row r="67" spans="1:5" x14ac:dyDescent="0.2">
      <c r="A67" s="237" t="s">
        <v>940</v>
      </c>
      <c r="B67" s="237" t="s">
        <v>941</v>
      </c>
      <c r="C67" s="253">
        <v>551035.21</v>
      </c>
      <c r="D67" s="351">
        <f>C67/C109</f>
        <v>8.2977473895315627E-3</v>
      </c>
      <c r="E67" s="350"/>
    </row>
    <row r="68" spans="1:5" x14ac:dyDescent="0.2">
      <c r="A68" s="237" t="s">
        <v>942</v>
      </c>
      <c r="B68" s="237" t="s">
        <v>943</v>
      </c>
      <c r="C68" s="253">
        <v>360417.06</v>
      </c>
      <c r="D68" s="351">
        <f>C68/C109</f>
        <v>5.4273296233785873E-3</v>
      </c>
      <c r="E68" s="350"/>
    </row>
    <row r="69" spans="1:5" x14ac:dyDescent="0.2">
      <c r="A69" s="237" t="s">
        <v>944</v>
      </c>
      <c r="B69" s="237" t="s">
        <v>945</v>
      </c>
      <c r="C69" s="253">
        <v>14326</v>
      </c>
      <c r="D69" s="351">
        <f>C69/C109</f>
        <v>2.1572764670052422E-4</v>
      </c>
      <c r="E69" s="350"/>
    </row>
    <row r="70" spans="1:5" x14ac:dyDescent="0.2">
      <c r="A70" s="237" t="s">
        <v>946</v>
      </c>
      <c r="B70" s="237" t="s">
        <v>947</v>
      </c>
      <c r="C70" s="253">
        <v>408065.37</v>
      </c>
      <c r="D70" s="351">
        <f>C70/C109</f>
        <v>6.1448402882925239E-3</v>
      </c>
      <c r="E70" s="350"/>
    </row>
    <row r="71" spans="1:5" x14ac:dyDescent="0.2">
      <c r="A71" s="237" t="s">
        <v>948</v>
      </c>
      <c r="B71" s="237" t="s">
        <v>949</v>
      </c>
      <c r="C71" s="253">
        <v>18849.990000000002</v>
      </c>
      <c r="D71" s="351">
        <f>C71/C109</f>
        <v>2.8385201612651225E-4</v>
      </c>
      <c r="E71" s="350"/>
    </row>
    <row r="72" spans="1:5" x14ac:dyDescent="0.2">
      <c r="A72" s="237" t="s">
        <v>950</v>
      </c>
      <c r="B72" s="237" t="s">
        <v>951</v>
      </c>
      <c r="C72" s="253">
        <v>1804172.18</v>
      </c>
      <c r="D72" s="351">
        <f>C72/C109</f>
        <v>2.7168073337564887E-2</v>
      </c>
      <c r="E72" s="350"/>
    </row>
    <row r="73" spans="1:5" x14ac:dyDescent="0.2">
      <c r="A73" s="237" t="s">
        <v>952</v>
      </c>
      <c r="B73" s="237" t="s">
        <v>953</v>
      </c>
      <c r="C73" s="253">
        <v>13189.48</v>
      </c>
      <c r="D73" s="351">
        <f>C73/C109</f>
        <v>1.9861339394133953E-4</v>
      </c>
      <c r="E73" s="350"/>
    </row>
    <row r="74" spans="1:5" x14ac:dyDescent="0.2">
      <c r="A74" s="237" t="s">
        <v>954</v>
      </c>
      <c r="B74" s="237" t="s">
        <v>955</v>
      </c>
      <c r="C74" s="253">
        <v>269708</v>
      </c>
      <c r="D74" s="351">
        <f>C74/C109</f>
        <v>4.0613899299389213E-3</v>
      </c>
      <c r="E74" s="350"/>
    </row>
    <row r="75" spans="1:5" x14ac:dyDescent="0.2">
      <c r="A75" s="237" t="s">
        <v>956</v>
      </c>
      <c r="B75" s="237" t="s">
        <v>957</v>
      </c>
      <c r="C75" s="253">
        <v>529586</v>
      </c>
      <c r="D75" s="351">
        <f>C75/C109</f>
        <v>7.9747550960172983E-3</v>
      </c>
      <c r="E75" s="350"/>
    </row>
    <row r="76" spans="1:5" x14ac:dyDescent="0.2">
      <c r="A76" s="237" t="s">
        <v>958</v>
      </c>
      <c r="B76" s="237" t="s">
        <v>959</v>
      </c>
      <c r="C76" s="253">
        <v>52526.400000000001</v>
      </c>
      <c r="D76" s="351">
        <f>C76/C109</f>
        <v>7.9096723870238843E-4</v>
      </c>
      <c r="E76" s="350"/>
    </row>
    <row r="77" spans="1:5" x14ac:dyDescent="0.2">
      <c r="A77" s="237" t="s">
        <v>960</v>
      </c>
      <c r="B77" s="237" t="s">
        <v>961</v>
      </c>
      <c r="C77" s="253">
        <v>63000</v>
      </c>
      <c r="D77" s="351">
        <f>C77/C109</f>
        <v>9.4868363410114656E-4</v>
      </c>
      <c r="E77" s="350"/>
    </row>
    <row r="78" spans="1:5" x14ac:dyDescent="0.2">
      <c r="A78" s="237" t="s">
        <v>962</v>
      </c>
      <c r="B78" s="237" t="s">
        <v>961</v>
      </c>
      <c r="C78" s="253">
        <v>4705000</v>
      </c>
      <c r="D78" s="351">
        <f>C78/C109</f>
        <v>7.085010314993484E-2</v>
      </c>
      <c r="E78" s="350"/>
    </row>
    <row r="79" spans="1:5" x14ac:dyDescent="0.2">
      <c r="A79" s="237" t="s">
        <v>963</v>
      </c>
      <c r="B79" s="237" t="s">
        <v>964</v>
      </c>
      <c r="C79" s="253">
        <v>8768754.9100000001</v>
      </c>
      <c r="D79" s="351">
        <f>C79/C109</f>
        <v>0.132044036104144</v>
      </c>
      <c r="E79" s="350"/>
    </row>
    <row r="80" spans="1:5" x14ac:dyDescent="0.2">
      <c r="A80" s="237" t="s">
        <v>965</v>
      </c>
      <c r="B80" s="237" t="s">
        <v>966</v>
      </c>
      <c r="C80" s="253">
        <v>34100</v>
      </c>
      <c r="D80" s="351">
        <f>C80/C109</f>
        <v>5.1349384004522377E-4</v>
      </c>
      <c r="E80" s="350"/>
    </row>
    <row r="81" spans="1:5" x14ac:dyDescent="0.2">
      <c r="A81" s="237" t="s">
        <v>967</v>
      </c>
      <c r="B81" s="237" t="s">
        <v>968</v>
      </c>
      <c r="C81" s="253">
        <v>79361.69</v>
      </c>
      <c r="D81" s="351">
        <f>C81/C109</f>
        <v>1.1950656583747401E-3</v>
      </c>
      <c r="E81" s="350"/>
    </row>
    <row r="82" spans="1:5" x14ac:dyDescent="0.2">
      <c r="A82" s="237" t="s">
        <v>969</v>
      </c>
      <c r="B82" s="237" t="s">
        <v>970</v>
      </c>
      <c r="C82" s="253">
        <v>124086.09</v>
      </c>
      <c r="D82" s="351">
        <f>C82/C109</f>
        <v>1.8685467111524117E-3</v>
      </c>
      <c r="E82" s="350"/>
    </row>
    <row r="83" spans="1:5" x14ac:dyDescent="0.2">
      <c r="A83" s="237" t="s">
        <v>971</v>
      </c>
      <c r="B83" s="237" t="s">
        <v>972</v>
      </c>
      <c r="C83" s="253">
        <v>1950000</v>
      </c>
      <c r="D83" s="351">
        <f>C83/C109</f>
        <v>2.9364017245987872E-2</v>
      </c>
      <c r="E83" s="350"/>
    </row>
    <row r="84" spans="1:5" x14ac:dyDescent="0.2">
      <c r="A84" s="237" t="s">
        <v>973</v>
      </c>
      <c r="B84" s="237" t="s">
        <v>572</v>
      </c>
      <c r="C84" s="253">
        <v>17664.48</v>
      </c>
      <c r="D84" s="351">
        <f>C84/C109</f>
        <v>2.6600004890328606E-4</v>
      </c>
      <c r="E84" s="350"/>
    </row>
    <row r="85" spans="1:5" x14ac:dyDescent="0.2">
      <c r="A85" s="237" t="s">
        <v>974</v>
      </c>
      <c r="B85" s="237" t="s">
        <v>574</v>
      </c>
      <c r="C85" s="253">
        <v>546.5</v>
      </c>
      <c r="D85" s="351">
        <f>C85/C109</f>
        <v>8.229454064067882E-6</v>
      </c>
      <c r="E85" s="350"/>
    </row>
    <row r="86" spans="1:5" x14ac:dyDescent="0.2">
      <c r="A86" s="237" t="s">
        <v>975</v>
      </c>
      <c r="B86" s="237" t="s">
        <v>576</v>
      </c>
      <c r="C86" s="253">
        <v>151866.98000000001</v>
      </c>
      <c r="D86" s="351">
        <f>C86/C109</f>
        <v>2.2868844204185102E-3</v>
      </c>
      <c r="E86" s="350"/>
    </row>
    <row r="87" spans="1:5" x14ac:dyDescent="0.2">
      <c r="A87" s="237" t="s">
        <v>976</v>
      </c>
      <c r="B87" s="237" t="s">
        <v>578</v>
      </c>
      <c r="C87" s="253">
        <v>6595.31</v>
      </c>
      <c r="D87" s="351">
        <f>C87/C109</f>
        <v>9.9315280298787836E-5</v>
      </c>
      <c r="E87" s="350"/>
    </row>
    <row r="88" spans="1:5" x14ac:dyDescent="0.2">
      <c r="A88" s="237" t="s">
        <v>977</v>
      </c>
      <c r="B88" s="237" t="s">
        <v>580</v>
      </c>
      <c r="C88" s="253">
        <v>24239.14</v>
      </c>
      <c r="D88" s="351">
        <f>C88/C109</f>
        <v>3.6500437178867406E-4</v>
      </c>
      <c r="E88" s="350"/>
    </row>
    <row r="89" spans="1:5" x14ac:dyDescent="0.2">
      <c r="A89" s="237" t="s">
        <v>978</v>
      </c>
      <c r="B89" s="237" t="s">
        <v>582</v>
      </c>
      <c r="C89" s="253">
        <v>60631.64</v>
      </c>
      <c r="D89" s="351">
        <f>C89/C109</f>
        <v>9.1301975518591179E-4</v>
      </c>
      <c r="E89" s="350"/>
    </row>
    <row r="90" spans="1:5" x14ac:dyDescent="0.2">
      <c r="A90" s="237" t="s">
        <v>979</v>
      </c>
      <c r="B90" s="237" t="s">
        <v>584</v>
      </c>
      <c r="C90" s="253">
        <v>3436.61</v>
      </c>
      <c r="D90" s="351">
        <f>C90/C109</f>
        <v>5.1750089901402245E-5</v>
      </c>
      <c r="E90" s="350"/>
    </row>
    <row r="91" spans="1:5" x14ac:dyDescent="0.2">
      <c r="A91" s="237" t="s">
        <v>980</v>
      </c>
      <c r="B91" s="237" t="s">
        <v>586</v>
      </c>
      <c r="C91" s="253">
        <v>116.9</v>
      </c>
      <c r="D91" s="351">
        <f>C91/C109</f>
        <v>1.7603351877210164E-6</v>
      </c>
      <c r="E91" s="350"/>
    </row>
    <row r="92" spans="1:5" x14ac:dyDescent="0.2">
      <c r="A92" s="237" t="s">
        <v>981</v>
      </c>
      <c r="B92" s="237" t="s">
        <v>588</v>
      </c>
      <c r="C92" s="253">
        <v>1801799.97</v>
      </c>
      <c r="D92" s="351">
        <f>C92/C109</f>
        <v>2.713235148353868E-2</v>
      </c>
      <c r="E92" s="350"/>
    </row>
    <row r="93" spans="1:5" x14ac:dyDescent="0.2">
      <c r="A93" s="237" t="s">
        <v>982</v>
      </c>
      <c r="B93" s="237" t="s">
        <v>592</v>
      </c>
      <c r="C93" s="253">
        <v>765.6</v>
      </c>
      <c r="D93" s="351">
        <f>C93/C109</f>
        <v>1.1528764924886316E-5</v>
      </c>
      <c r="E93" s="350"/>
    </row>
    <row r="94" spans="1:5" x14ac:dyDescent="0.2">
      <c r="A94" s="237" t="s">
        <v>983</v>
      </c>
      <c r="B94" s="237" t="s">
        <v>598</v>
      </c>
      <c r="C94" s="253">
        <v>1139.8699999999999</v>
      </c>
      <c r="D94" s="351">
        <f>C94/C109</f>
        <v>1.7164698634966251E-5</v>
      </c>
      <c r="E94" s="350"/>
    </row>
    <row r="95" spans="1:5" x14ac:dyDescent="0.2">
      <c r="A95" s="237" t="s">
        <v>984</v>
      </c>
      <c r="B95" s="237" t="s">
        <v>600</v>
      </c>
      <c r="C95" s="253">
        <v>6835.24</v>
      </c>
      <c r="D95" s="351">
        <f>C95/C109</f>
        <v>1.0292825909767493E-4</v>
      </c>
      <c r="E95" s="350"/>
    </row>
    <row r="96" spans="1:5" x14ac:dyDescent="0.2">
      <c r="A96" s="237" t="s">
        <v>985</v>
      </c>
      <c r="B96" s="237" t="s">
        <v>602</v>
      </c>
      <c r="C96" s="253">
        <v>51578.58</v>
      </c>
      <c r="D96" s="351">
        <f>C96/C109</f>
        <v>7.7669451930439232E-4</v>
      </c>
      <c r="E96" s="350"/>
    </row>
    <row r="97" spans="1:5" x14ac:dyDescent="0.2">
      <c r="A97" s="237" t="s">
        <v>986</v>
      </c>
      <c r="B97" s="237" t="s">
        <v>604</v>
      </c>
      <c r="C97" s="253">
        <v>5183</v>
      </c>
      <c r="D97" s="351">
        <f>C97/C109</f>
        <v>7.80480519927975E-5</v>
      </c>
      <c r="E97" s="350"/>
    </row>
    <row r="98" spans="1:5" x14ac:dyDescent="0.2">
      <c r="A98" s="237" t="s">
        <v>987</v>
      </c>
      <c r="B98" s="237" t="s">
        <v>606</v>
      </c>
      <c r="C98" s="253">
        <v>183.32</v>
      </c>
      <c r="D98" s="351">
        <f>C98/C109</f>
        <v>2.760518790530511E-6</v>
      </c>
      <c r="E98" s="350"/>
    </row>
    <row r="99" spans="1:5" x14ac:dyDescent="0.2">
      <c r="A99" s="237" t="s">
        <v>988</v>
      </c>
      <c r="B99" s="237" t="s">
        <v>608</v>
      </c>
      <c r="C99" s="253">
        <v>1553.92</v>
      </c>
      <c r="D99" s="351">
        <f>C99/C109</f>
        <v>2.3399658296864347E-5</v>
      </c>
      <c r="E99" s="350"/>
    </row>
    <row r="100" spans="1:5" x14ac:dyDescent="0.2">
      <c r="A100" s="237" t="s">
        <v>989</v>
      </c>
      <c r="B100" s="237" t="s">
        <v>610</v>
      </c>
      <c r="C100" s="253">
        <v>18955.02</v>
      </c>
      <c r="D100" s="351">
        <f>C100/C109</f>
        <v>2.8543360727079233E-4</v>
      </c>
      <c r="E100" s="350"/>
    </row>
    <row r="101" spans="1:5" x14ac:dyDescent="0.2">
      <c r="A101" s="237" t="s">
        <v>990</v>
      </c>
      <c r="B101" s="237" t="s">
        <v>991</v>
      </c>
      <c r="C101" s="253">
        <v>1000</v>
      </c>
      <c r="D101" s="351">
        <f>C101/C109</f>
        <v>1.5058470382557882E-5</v>
      </c>
      <c r="E101" s="350"/>
    </row>
    <row r="102" spans="1:5" x14ac:dyDescent="0.2">
      <c r="A102" s="237" t="s">
        <v>992</v>
      </c>
      <c r="B102" s="237" t="s">
        <v>993</v>
      </c>
      <c r="C102" s="253">
        <v>8400</v>
      </c>
      <c r="D102" s="351">
        <f>C102/C109</f>
        <v>1.2649115121348621E-4</v>
      </c>
      <c r="E102" s="350"/>
    </row>
    <row r="103" spans="1:5" x14ac:dyDescent="0.2">
      <c r="A103" s="237" t="s">
        <v>994</v>
      </c>
      <c r="B103" s="237" t="s">
        <v>995</v>
      </c>
      <c r="C103" s="253">
        <v>31219.33</v>
      </c>
      <c r="D103" s="351">
        <f>C103/C109</f>
        <v>4.7011535616830081E-4</v>
      </c>
      <c r="E103" s="350"/>
    </row>
    <row r="104" spans="1:5" x14ac:dyDescent="0.2">
      <c r="A104" s="237"/>
      <c r="B104" s="237"/>
      <c r="C104" s="253"/>
      <c r="D104" s="351">
        <f>C104/C109</f>
        <v>0</v>
      </c>
      <c r="E104" s="350"/>
    </row>
    <row r="105" spans="1:5" x14ac:dyDescent="0.2">
      <c r="A105" s="237"/>
      <c r="B105" s="237"/>
      <c r="C105" s="253"/>
      <c r="D105" s="351">
        <f>C105/C109</f>
        <v>0</v>
      </c>
      <c r="E105" s="350"/>
    </row>
    <row r="106" spans="1:5" x14ac:dyDescent="0.2">
      <c r="A106" s="237"/>
      <c r="B106" s="237"/>
      <c r="C106" s="253"/>
      <c r="D106" s="351">
        <f>C106/C109</f>
        <v>0</v>
      </c>
      <c r="E106" s="350"/>
    </row>
    <row r="107" spans="1:5" x14ac:dyDescent="0.2">
      <c r="A107" s="237"/>
      <c r="B107" s="237"/>
      <c r="C107" s="253"/>
      <c r="D107" s="351">
        <f>C107/C109</f>
        <v>0</v>
      </c>
      <c r="E107" s="350"/>
    </row>
    <row r="108" spans="1:5" x14ac:dyDescent="0.2">
      <c r="A108" s="237"/>
      <c r="B108" s="237"/>
      <c r="C108" s="253"/>
      <c r="D108" s="351">
        <f>C108/C109</f>
        <v>0</v>
      </c>
      <c r="E108" s="350"/>
    </row>
    <row r="109" spans="1:5" x14ac:dyDescent="0.2">
      <c r="A109" s="252"/>
      <c r="B109" s="252" t="s">
        <v>362</v>
      </c>
      <c r="C109" s="251">
        <f>SUM(C8:C108)</f>
        <v>66407807.340000004</v>
      </c>
      <c r="D109" s="349">
        <f>SUM(D8:D108)</f>
        <v>0.99999999999999978</v>
      </c>
      <c r="E109" s="311"/>
    </row>
    <row r="110" spans="1:5" x14ac:dyDescent="0.2">
      <c r="A110" s="348"/>
      <c r="B110" s="348"/>
      <c r="C110" s="347"/>
      <c r="D110" s="346"/>
      <c r="E110" s="345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6" t="s">
        <v>143</v>
      </c>
      <c r="B2" s="457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0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6" t="s">
        <v>370</v>
      </c>
      <c r="B5" s="216"/>
      <c r="C5" s="13"/>
      <c r="D5" s="13"/>
      <c r="E5" s="13"/>
      <c r="G5" s="190" t="s">
        <v>369</v>
      </c>
    </row>
    <row r="6" spans="1:7" s="24" customFormat="1" x14ac:dyDescent="0.2">
      <c r="A6" s="280"/>
      <c r="B6" s="280"/>
      <c r="C6" s="23"/>
      <c r="D6" s="336"/>
      <c r="E6" s="336"/>
    </row>
    <row r="7" spans="1:7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359" t="s">
        <v>368</v>
      </c>
      <c r="F7" s="315" t="s">
        <v>242</v>
      </c>
      <c r="G7" s="315" t="s">
        <v>340</v>
      </c>
    </row>
    <row r="8" spans="1:7" x14ac:dyDescent="0.2">
      <c r="A8" s="237" t="s">
        <v>996</v>
      </c>
      <c r="B8" s="237" t="s">
        <v>997</v>
      </c>
      <c r="C8" s="253">
        <v>70680.91</v>
      </c>
      <c r="D8" s="253">
        <v>70680.91</v>
      </c>
      <c r="E8" s="253">
        <v>0</v>
      </c>
      <c r="F8" s="314"/>
      <c r="G8" s="286"/>
    </row>
    <row r="9" spans="1:7" x14ac:dyDescent="0.2">
      <c r="A9" s="237" t="s">
        <v>998</v>
      </c>
      <c r="B9" s="237" t="s">
        <v>999</v>
      </c>
      <c r="C9" s="253">
        <v>-3216068.15</v>
      </c>
      <c r="D9" s="253">
        <v>-3216068.15</v>
      </c>
      <c r="E9" s="253">
        <v>0</v>
      </c>
      <c r="F9" s="253"/>
      <c r="G9" s="286"/>
    </row>
    <row r="10" spans="1:7" x14ac:dyDescent="0.2">
      <c r="A10" s="237"/>
      <c r="B10" s="237"/>
      <c r="C10" s="253"/>
      <c r="D10" s="253"/>
      <c r="E10" s="253"/>
      <c r="F10" s="286"/>
      <c r="G10" s="286"/>
    </row>
    <row r="11" spans="1:7" x14ac:dyDescent="0.2">
      <c r="A11" s="237"/>
      <c r="B11" s="237"/>
      <c r="C11" s="253"/>
      <c r="D11" s="253"/>
      <c r="E11" s="253"/>
      <c r="F11" s="286"/>
      <c r="G11" s="286"/>
    </row>
    <row r="12" spans="1:7" x14ac:dyDescent="0.2">
      <c r="A12" s="237"/>
      <c r="B12" s="237"/>
      <c r="C12" s="253"/>
      <c r="D12" s="253"/>
      <c r="E12" s="253"/>
      <c r="F12" s="286"/>
      <c r="G12" s="286"/>
    </row>
    <row r="13" spans="1:7" x14ac:dyDescent="0.2">
      <c r="A13" s="237"/>
      <c r="B13" s="237"/>
      <c r="C13" s="253"/>
      <c r="D13" s="253"/>
      <c r="E13" s="253"/>
      <c r="F13" s="286"/>
      <c r="G13" s="286"/>
    </row>
    <row r="14" spans="1:7" x14ac:dyDescent="0.2">
      <c r="A14" s="283"/>
      <c r="B14" s="252" t="s">
        <v>367</v>
      </c>
      <c r="C14" s="238">
        <f>SUM(C8:C13)</f>
        <v>-3145387.2399999998</v>
      </c>
      <c r="D14" s="238">
        <f>SUM(D8:D13)</f>
        <v>-3145387.2399999998</v>
      </c>
      <c r="E14" s="218">
        <f>SUM(E8:E13)</f>
        <v>0</v>
      </c>
      <c r="F14" s="358"/>
      <c r="G14" s="358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1" zoomScaleNormal="100" zoomScaleSheetLayoutView="100" workbookViewId="0">
      <selection activeCell="A50" sqref="A50:J5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6" t="s">
        <v>373</v>
      </c>
      <c r="B5" s="216"/>
      <c r="C5" s="13"/>
      <c r="D5" s="13"/>
      <c r="E5" s="13"/>
      <c r="F5" s="190" t="s">
        <v>372</v>
      </c>
    </row>
    <row r="6" spans="1:6" s="24" customFormat="1" x14ac:dyDescent="0.2">
      <c r="A6" s="280"/>
      <c r="B6" s="280"/>
      <c r="C6" s="23"/>
      <c r="D6" s="336"/>
      <c r="E6" s="336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359" t="s">
        <v>368</v>
      </c>
      <c r="F7" s="359" t="s">
        <v>340</v>
      </c>
    </row>
    <row r="8" spans="1:6" x14ac:dyDescent="0.2">
      <c r="A8" s="237" t="s">
        <v>1000</v>
      </c>
      <c r="B8" s="237" t="s">
        <v>1001</v>
      </c>
      <c r="C8" s="253">
        <v>0</v>
      </c>
      <c r="D8" s="253">
        <v>14723160.15</v>
      </c>
      <c r="E8" s="253">
        <v>14723160.15</v>
      </c>
      <c r="F8" s="361"/>
    </row>
    <row r="9" spans="1:6" x14ac:dyDescent="0.2">
      <c r="A9" s="237" t="s">
        <v>1000</v>
      </c>
      <c r="B9" s="237" t="s">
        <v>1002</v>
      </c>
      <c r="C9" s="253">
        <v>-89489492.819999993</v>
      </c>
      <c r="D9" s="253">
        <v>-71444820.219999999</v>
      </c>
      <c r="E9" s="253">
        <v>18044672.600000001</v>
      </c>
      <c r="F9" s="361"/>
    </row>
    <row r="10" spans="1:6" x14ac:dyDescent="0.2">
      <c r="A10" s="237" t="s">
        <v>1003</v>
      </c>
      <c r="B10" s="237" t="s">
        <v>1004</v>
      </c>
      <c r="C10" s="253">
        <v>941303.03</v>
      </c>
      <c r="D10" s="253">
        <v>941303.03</v>
      </c>
      <c r="E10" s="253">
        <v>0</v>
      </c>
      <c r="F10" s="361"/>
    </row>
    <row r="11" spans="1:6" x14ac:dyDescent="0.2">
      <c r="A11" s="237" t="s">
        <v>1005</v>
      </c>
      <c r="B11" s="237" t="s">
        <v>1006</v>
      </c>
      <c r="C11" s="253">
        <v>-714910.47</v>
      </c>
      <c r="D11" s="253">
        <v>-714910.47</v>
      </c>
      <c r="E11" s="253">
        <v>0</v>
      </c>
      <c r="F11" s="361"/>
    </row>
    <row r="12" spans="1:6" x14ac:dyDescent="0.2">
      <c r="A12" s="237" t="s">
        <v>1007</v>
      </c>
      <c r="B12" s="237" t="s">
        <v>1008</v>
      </c>
      <c r="C12" s="253">
        <v>-22325022.140000001</v>
      </c>
      <c r="D12" s="253">
        <v>-22325022.140000001</v>
      </c>
      <c r="E12" s="253">
        <v>0</v>
      </c>
      <c r="F12" s="361"/>
    </row>
    <row r="13" spans="1:6" x14ac:dyDescent="0.2">
      <c r="A13" s="237" t="s">
        <v>1009</v>
      </c>
      <c r="B13" s="237" t="s">
        <v>1010</v>
      </c>
      <c r="C13" s="253">
        <v>-12375650.9</v>
      </c>
      <c r="D13" s="253">
        <v>-12375650.9</v>
      </c>
      <c r="E13" s="253">
        <v>0</v>
      </c>
      <c r="F13" s="361"/>
    </row>
    <row r="14" spans="1:6" x14ac:dyDescent="0.2">
      <c r="A14" s="237" t="s">
        <v>1011</v>
      </c>
      <c r="B14" s="237" t="s">
        <v>1012</v>
      </c>
      <c r="C14" s="253">
        <v>-20228257.609999999</v>
      </c>
      <c r="D14" s="253">
        <v>-20228257.609999999</v>
      </c>
      <c r="E14" s="253">
        <v>0</v>
      </c>
      <c r="F14" s="361"/>
    </row>
    <row r="15" spans="1:6" x14ac:dyDescent="0.2">
      <c r="A15" s="237" t="s">
        <v>1013</v>
      </c>
      <c r="B15" s="237" t="s">
        <v>1014</v>
      </c>
      <c r="C15" s="253">
        <v>-4842538.05</v>
      </c>
      <c r="D15" s="253">
        <v>-4842538.05</v>
      </c>
      <c r="E15" s="253">
        <v>0</v>
      </c>
      <c r="F15" s="361"/>
    </row>
    <row r="16" spans="1:6" x14ac:dyDescent="0.2">
      <c r="A16" s="237" t="s">
        <v>1015</v>
      </c>
      <c r="B16" s="237" t="s">
        <v>1016</v>
      </c>
      <c r="C16" s="253">
        <v>-3249412.15</v>
      </c>
      <c r="D16" s="253">
        <v>-3249412.15</v>
      </c>
      <c r="E16" s="253">
        <v>0</v>
      </c>
      <c r="F16" s="361"/>
    </row>
    <row r="17" spans="1:6" x14ac:dyDescent="0.2">
      <c r="A17" s="237" t="s">
        <v>1017</v>
      </c>
      <c r="B17" s="237" t="s">
        <v>1018</v>
      </c>
      <c r="C17" s="253">
        <v>-872677.09</v>
      </c>
      <c r="D17" s="253">
        <v>-872677.09</v>
      </c>
      <c r="E17" s="253">
        <v>0</v>
      </c>
      <c r="F17" s="361"/>
    </row>
    <row r="18" spans="1:6" x14ac:dyDescent="0.2">
      <c r="A18" s="237" t="s">
        <v>1019</v>
      </c>
      <c r="B18" s="237" t="s">
        <v>1020</v>
      </c>
      <c r="C18" s="253">
        <v>-15122543.470000001</v>
      </c>
      <c r="D18" s="253">
        <v>-15122543.470000001</v>
      </c>
      <c r="E18" s="253">
        <v>0</v>
      </c>
      <c r="F18" s="361"/>
    </row>
    <row r="19" spans="1:6" x14ac:dyDescent="0.2">
      <c r="A19" s="237" t="s">
        <v>1021</v>
      </c>
      <c r="B19" s="237" t="s">
        <v>1022</v>
      </c>
      <c r="C19" s="253">
        <v>9442123.6799999997</v>
      </c>
      <c r="D19" s="253">
        <v>11257296.939999999</v>
      </c>
      <c r="E19" s="253">
        <v>1815173.26</v>
      </c>
      <c r="F19" s="361"/>
    </row>
    <row r="20" spans="1:6" x14ac:dyDescent="0.2">
      <c r="A20" s="237" t="s">
        <v>1023</v>
      </c>
      <c r="B20" s="237" t="s">
        <v>1024</v>
      </c>
      <c r="C20" s="253">
        <v>755836.97</v>
      </c>
      <c r="D20" s="253">
        <v>893497.21</v>
      </c>
      <c r="E20" s="253">
        <v>137660.24</v>
      </c>
      <c r="F20" s="361"/>
    </row>
    <row r="21" spans="1:6" x14ac:dyDescent="0.2">
      <c r="A21" s="237" t="s">
        <v>1025</v>
      </c>
      <c r="B21" s="237" t="s">
        <v>1026</v>
      </c>
      <c r="C21" s="253">
        <v>0</v>
      </c>
      <c r="D21" s="253">
        <v>-5119372.79</v>
      </c>
      <c r="E21" s="253">
        <v>-5119372.79</v>
      </c>
      <c r="F21" s="361"/>
    </row>
    <row r="22" spans="1:6" x14ac:dyDescent="0.2">
      <c r="A22" s="237" t="s">
        <v>1027</v>
      </c>
      <c r="B22" s="237" t="s">
        <v>1028</v>
      </c>
      <c r="C22" s="253">
        <v>-365343.56</v>
      </c>
      <c r="D22" s="253">
        <v>-365343.56</v>
      </c>
      <c r="E22" s="253">
        <v>0</v>
      </c>
      <c r="F22" s="361"/>
    </row>
    <row r="23" spans="1:6" x14ac:dyDescent="0.2">
      <c r="A23" s="237" t="s">
        <v>1029</v>
      </c>
      <c r="B23" s="237" t="s">
        <v>1030</v>
      </c>
      <c r="C23" s="253">
        <v>-817711.52</v>
      </c>
      <c r="D23" s="253">
        <v>-817711.52</v>
      </c>
      <c r="E23" s="253">
        <v>0</v>
      </c>
      <c r="F23" s="361"/>
    </row>
    <row r="24" spans="1:6" x14ac:dyDescent="0.2">
      <c r="A24" s="237" t="s">
        <v>1031</v>
      </c>
      <c r="B24" s="237" t="s">
        <v>1032</v>
      </c>
      <c r="C24" s="253">
        <v>-793620.43</v>
      </c>
      <c r="D24" s="253">
        <v>-793620.43</v>
      </c>
      <c r="E24" s="253">
        <v>0</v>
      </c>
      <c r="F24" s="361"/>
    </row>
    <row r="25" spans="1:6" x14ac:dyDescent="0.2">
      <c r="A25" s="237" t="s">
        <v>1033</v>
      </c>
      <c r="B25" s="237" t="s">
        <v>1034</v>
      </c>
      <c r="C25" s="253">
        <v>-24540.94</v>
      </c>
      <c r="D25" s="253">
        <v>-24540.94</v>
      </c>
      <c r="E25" s="253">
        <v>0</v>
      </c>
      <c r="F25" s="361"/>
    </row>
    <row r="26" spans="1:6" x14ac:dyDescent="0.2">
      <c r="A26" s="237" t="s">
        <v>1035</v>
      </c>
      <c r="B26" s="237" t="s">
        <v>1036</v>
      </c>
      <c r="C26" s="253">
        <v>-1700401.38</v>
      </c>
      <c r="D26" s="253">
        <v>-1700401.38</v>
      </c>
      <c r="E26" s="253">
        <v>0</v>
      </c>
      <c r="F26" s="361"/>
    </row>
    <row r="27" spans="1:6" x14ac:dyDescent="0.2">
      <c r="A27" s="237" t="s">
        <v>1037</v>
      </c>
      <c r="B27" s="237" t="s">
        <v>1038</v>
      </c>
      <c r="C27" s="253">
        <v>-570965.19999999995</v>
      </c>
      <c r="D27" s="253">
        <v>-570965.19999999995</v>
      </c>
      <c r="E27" s="253">
        <v>0</v>
      </c>
      <c r="F27" s="361"/>
    </row>
    <row r="28" spans="1:6" x14ac:dyDescent="0.2">
      <c r="A28" s="237" t="s">
        <v>1039</v>
      </c>
      <c r="B28" s="237" t="s">
        <v>1040</v>
      </c>
      <c r="C28" s="253">
        <v>-1053613.92</v>
      </c>
      <c r="D28" s="253">
        <v>-1053613.92</v>
      </c>
      <c r="E28" s="253">
        <v>0</v>
      </c>
      <c r="F28" s="361"/>
    </row>
    <row r="29" spans="1:6" x14ac:dyDescent="0.2">
      <c r="A29" s="237" t="s">
        <v>1041</v>
      </c>
      <c r="B29" s="237" t="s">
        <v>1042</v>
      </c>
      <c r="C29" s="253">
        <v>-3212631.57</v>
      </c>
      <c r="D29" s="253">
        <v>-3212631.57</v>
      </c>
      <c r="E29" s="253">
        <v>0</v>
      </c>
      <c r="F29" s="361"/>
    </row>
    <row r="30" spans="1:6" x14ac:dyDescent="0.2">
      <c r="A30" s="237" t="s">
        <v>1043</v>
      </c>
      <c r="B30" s="237" t="s">
        <v>1044</v>
      </c>
      <c r="C30" s="253">
        <v>-5374511.4100000001</v>
      </c>
      <c r="D30" s="253">
        <v>-5374511.4100000001</v>
      </c>
      <c r="E30" s="253">
        <v>0</v>
      </c>
      <c r="F30" s="361"/>
    </row>
    <row r="31" spans="1:6" x14ac:dyDescent="0.2">
      <c r="A31" s="237" t="s">
        <v>1045</v>
      </c>
      <c r="B31" s="237" t="s">
        <v>1046</v>
      </c>
      <c r="C31" s="253">
        <v>-599944.71</v>
      </c>
      <c r="D31" s="253">
        <v>-599944.71</v>
      </c>
      <c r="E31" s="253">
        <v>0</v>
      </c>
      <c r="F31" s="361"/>
    </row>
    <row r="32" spans="1:6" x14ac:dyDescent="0.2">
      <c r="A32" s="237" t="s">
        <v>1047</v>
      </c>
      <c r="B32" s="237" t="s">
        <v>1048</v>
      </c>
      <c r="C32" s="253">
        <v>-106790.38</v>
      </c>
      <c r="D32" s="253">
        <v>-106790.38</v>
      </c>
      <c r="E32" s="253">
        <v>0</v>
      </c>
      <c r="F32" s="361"/>
    </row>
    <row r="33" spans="1:6" x14ac:dyDescent="0.2">
      <c r="A33" s="237" t="s">
        <v>1049</v>
      </c>
      <c r="B33" s="237" t="s">
        <v>1050</v>
      </c>
      <c r="C33" s="253">
        <v>-630100.98</v>
      </c>
      <c r="D33" s="253">
        <v>-630100.98</v>
      </c>
      <c r="E33" s="253">
        <v>0</v>
      </c>
      <c r="F33" s="361"/>
    </row>
    <row r="34" spans="1:6" x14ac:dyDescent="0.2">
      <c r="A34" s="237" t="s">
        <v>1051</v>
      </c>
      <c r="B34" s="237" t="s">
        <v>1052</v>
      </c>
      <c r="C34" s="253">
        <v>-3087187.86</v>
      </c>
      <c r="D34" s="253">
        <v>-3087187.86</v>
      </c>
      <c r="E34" s="253">
        <v>0</v>
      </c>
      <c r="F34" s="361"/>
    </row>
    <row r="35" spans="1:6" x14ac:dyDescent="0.2">
      <c r="A35" s="237" t="s">
        <v>1053</v>
      </c>
      <c r="B35" s="237" t="s">
        <v>1054</v>
      </c>
      <c r="C35" s="253">
        <v>-730323.14</v>
      </c>
      <c r="D35" s="253">
        <v>-730323.14</v>
      </c>
      <c r="E35" s="253">
        <v>0</v>
      </c>
      <c r="F35" s="361"/>
    </row>
    <row r="36" spans="1:6" x14ac:dyDescent="0.2">
      <c r="A36" s="237" t="s">
        <v>1055</v>
      </c>
      <c r="B36" s="237" t="s">
        <v>1056</v>
      </c>
      <c r="C36" s="253">
        <v>-149056.38</v>
      </c>
      <c r="D36" s="253">
        <v>-149056.38</v>
      </c>
      <c r="E36" s="253">
        <v>0</v>
      </c>
      <c r="F36" s="361"/>
    </row>
    <row r="37" spans="1:6" x14ac:dyDescent="0.2">
      <c r="A37" s="237" t="s">
        <v>1057</v>
      </c>
      <c r="B37" s="237" t="s">
        <v>1058</v>
      </c>
      <c r="C37" s="253">
        <v>-5505296.0300000003</v>
      </c>
      <c r="D37" s="253">
        <v>-5505296.0300000003</v>
      </c>
      <c r="E37" s="253">
        <v>0</v>
      </c>
      <c r="F37" s="361"/>
    </row>
    <row r="38" spans="1:6" x14ac:dyDescent="0.2">
      <c r="A38" s="237" t="s">
        <v>1059</v>
      </c>
      <c r="B38" s="237" t="s">
        <v>1060</v>
      </c>
      <c r="C38" s="253">
        <v>-36080</v>
      </c>
      <c r="D38" s="253">
        <v>-36080</v>
      </c>
      <c r="E38" s="253">
        <v>0</v>
      </c>
      <c r="F38" s="361"/>
    </row>
    <row r="39" spans="1:6" x14ac:dyDescent="0.2">
      <c r="A39" s="237" t="s">
        <v>1061</v>
      </c>
      <c r="B39" s="237" t="s">
        <v>1062</v>
      </c>
      <c r="C39" s="253">
        <v>-3908034.32</v>
      </c>
      <c r="D39" s="253">
        <v>-3908034.32</v>
      </c>
      <c r="E39" s="253">
        <v>0</v>
      </c>
      <c r="F39" s="361"/>
    </row>
    <row r="40" spans="1:6" x14ac:dyDescent="0.2">
      <c r="A40" s="237" t="s">
        <v>1063</v>
      </c>
      <c r="B40" s="237" t="s">
        <v>1064</v>
      </c>
      <c r="C40" s="253">
        <v>-14500</v>
      </c>
      <c r="D40" s="253">
        <v>-14500</v>
      </c>
      <c r="E40" s="253">
        <v>0</v>
      </c>
      <c r="F40" s="361"/>
    </row>
    <row r="41" spans="1:6" x14ac:dyDescent="0.2">
      <c r="A41" s="237" t="s">
        <v>1065</v>
      </c>
      <c r="B41" s="237" t="s">
        <v>1066</v>
      </c>
      <c r="C41" s="253">
        <v>-24783659.449999999</v>
      </c>
      <c r="D41" s="253">
        <v>-24783659.449999999</v>
      </c>
      <c r="E41" s="253">
        <v>0</v>
      </c>
      <c r="F41" s="361"/>
    </row>
    <row r="42" spans="1:6" x14ac:dyDescent="0.2">
      <c r="A42" s="237" t="s">
        <v>1067</v>
      </c>
      <c r="B42" s="237" t="s">
        <v>1068</v>
      </c>
      <c r="C42" s="253">
        <v>-13951</v>
      </c>
      <c r="D42" s="253">
        <v>-13951</v>
      </c>
      <c r="E42" s="253">
        <v>0</v>
      </c>
      <c r="F42" s="361"/>
    </row>
    <row r="43" spans="1:6" x14ac:dyDescent="0.2">
      <c r="A43" s="237" t="s">
        <v>1069</v>
      </c>
      <c r="B43" s="237" t="s">
        <v>1070</v>
      </c>
      <c r="C43" s="253">
        <v>0</v>
      </c>
      <c r="D43" s="253">
        <v>-1497269.02</v>
      </c>
      <c r="E43" s="253">
        <v>-1497269.02</v>
      </c>
      <c r="F43" s="361"/>
    </row>
    <row r="44" spans="1:6" x14ac:dyDescent="0.2">
      <c r="A44" s="237" t="s">
        <v>1071</v>
      </c>
      <c r="B44" s="237" t="s">
        <v>1072</v>
      </c>
      <c r="C44" s="253">
        <v>-74965.600000000006</v>
      </c>
      <c r="D44" s="253">
        <v>-74965.600000000006</v>
      </c>
      <c r="E44" s="253">
        <v>0</v>
      </c>
      <c r="F44" s="361"/>
    </row>
    <row r="45" spans="1:6" x14ac:dyDescent="0.2">
      <c r="A45" s="237" t="s">
        <v>1073</v>
      </c>
      <c r="B45" s="237" t="s">
        <v>1074</v>
      </c>
      <c r="C45" s="253">
        <v>-322959.94</v>
      </c>
      <c r="D45" s="253">
        <v>-322959.94</v>
      </c>
      <c r="E45" s="253">
        <v>0</v>
      </c>
      <c r="F45" s="361"/>
    </row>
    <row r="46" spans="1:6" x14ac:dyDescent="0.2">
      <c r="A46" s="237" t="s">
        <v>1075</v>
      </c>
      <c r="B46" s="237" t="s">
        <v>1076</v>
      </c>
      <c r="C46" s="253">
        <v>-56304.82</v>
      </c>
      <c r="D46" s="253">
        <v>-56304.82</v>
      </c>
      <c r="E46" s="253">
        <v>0</v>
      </c>
      <c r="F46" s="361"/>
    </row>
    <row r="47" spans="1:6" x14ac:dyDescent="0.2">
      <c r="A47" s="237" t="s">
        <v>1077</v>
      </c>
      <c r="B47" s="237" t="s">
        <v>1078</v>
      </c>
      <c r="C47" s="253">
        <v>0</v>
      </c>
      <c r="D47" s="253">
        <v>-47284.639999999999</v>
      </c>
      <c r="E47" s="253">
        <v>-47284.639999999999</v>
      </c>
      <c r="F47" s="361"/>
    </row>
    <row r="48" spans="1:6" x14ac:dyDescent="0.2">
      <c r="A48" s="237" t="s">
        <v>1079</v>
      </c>
      <c r="B48" s="237" t="s">
        <v>1080</v>
      </c>
      <c r="C48" s="253">
        <v>-4145442.49</v>
      </c>
      <c r="D48" s="253">
        <v>-4145442.49</v>
      </c>
      <c r="E48" s="253">
        <v>0</v>
      </c>
      <c r="F48" s="361"/>
    </row>
    <row r="49" spans="1:6" x14ac:dyDescent="0.2">
      <c r="A49" s="237" t="s">
        <v>1081</v>
      </c>
      <c r="B49" s="237" t="s">
        <v>1082</v>
      </c>
      <c r="C49" s="253">
        <v>-6411907.1600000001</v>
      </c>
      <c r="D49" s="253">
        <v>-6411907.1600000001</v>
      </c>
      <c r="E49" s="253">
        <v>0</v>
      </c>
      <c r="F49" s="361"/>
    </row>
    <row r="50" spans="1:6" x14ac:dyDescent="0.2">
      <c r="A50" s="237" t="s">
        <v>1083</v>
      </c>
      <c r="B50" s="237" t="s">
        <v>1084</v>
      </c>
      <c r="C50" s="253">
        <v>0</v>
      </c>
      <c r="D50" s="253">
        <v>-13000000</v>
      </c>
      <c r="E50" s="253">
        <v>-13000000</v>
      </c>
      <c r="F50" s="361"/>
    </row>
    <row r="51" spans="1:6" x14ac:dyDescent="0.2">
      <c r="A51" s="237"/>
      <c r="B51" s="237"/>
      <c r="C51" s="253"/>
      <c r="D51" s="253"/>
      <c r="E51" s="253"/>
      <c r="F51" s="361"/>
    </row>
    <row r="52" spans="1:6" x14ac:dyDescent="0.2">
      <c r="A52" s="252"/>
      <c r="B52" s="252" t="s">
        <v>371</v>
      </c>
      <c r="C52" s="251">
        <f>SUM(C8:C51)</f>
        <v>-222571085.20999995</v>
      </c>
      <c r="D52" s="251">
        <f>SUM(D8:D51)</f>
        <v>-207514345.41</v>
      </c>
      <c r="E52" s="251">
        <f>SUM(E8:E51)</f>
        <v>15056739.800000001</v>
      </c>
      <c r="F52" s="252"/>
    </row>
  </sheetData>
  <protectedRanges>
    <protectedRange sqref="F52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2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7" customFormat="1" ht="11.25" customHeight="1" x14ac:dyDescent="0.2">
      <c r="A5" s="260" t="s">
        <v>259</v>
      </c>
      <c r="B5" s="260"/>
      <c r="C5" s="259"/>
      <c r="D5" s="259"/>
      <c r="E5" s="259"/>
      <c r="F5" s="7"/>
      <c r="G5" s="7"/>
      <c r="H5" s="258" t="s">
        <v>256</v>
      </c>
    </row>
    <row r="6" spans="1:10" x14ac:dyDescent="0.2">
      <c r="A6" s="250"/>
      <c r="B6" s="250"/>
      <c r="C6" s="248"/>
      <c r="D6" s="248"/>
      <c r="E6" s="248"/>
      <c r="F6" s="248"/>
      <c r="G6" s="248"/>
      <c r="H6" s="248"/>
    </row>
    <row r="7" spans="1:10" ht="15" customHeight="1" x14ac:dyDescent="0.2">
      <c r="A7" s="227" t="s">
        <v>45</v>
      </c>
      <c r="B7" s="226" t="s">
        <v>46</v>
      </c>
      <c r="C7" s="224" t="s">
        <v>243</v>
      </c>
      <c r="D7" s="256">
        <v>2016</v>
      </c>
      <c r="E7" s="256">
        <v>2015</v>
      </c>
      <c r="F7" s="255" t="s">
        <v>255</v>
      </c>
      <c r="G7" s="255" t="s">
        <v>254</v>
      </c>
      <c r="H7" s="254" t="s">
        <v>253</v>
      </c>
    </row>
    <row r="8" spans="1:10" x14ac:dyDescent="0.2">
      <c r="A8" s="237" t="s">
        <v>524</v>
      </c>
      <c r="B8" s="237" t="s">
        <v>525</v>
      </c>
      <c r="C8" s="253">
        <v>927405.15</v>
      </c>
      <c r="D8" s="253">
        <v>927405.15</v>
      </c>
      <c r="E8" s="253">
        <v>927405.15</v>
      </c>
      <c r="F8" s="253">
        <v>927405.15</v>
      </c>
      <c r="G8" s="253"/>
      <c r="H8" s="253"/>
    </row>
    <row r="9" spans="1:10" x14ac:dyDescent="0.2">
      <c r="A9" s="237" t="s">
        <v>526</v>
      </c>
      <c r="B9" s="237" t="s">
        <v>527</v>
      </c>
      <c r="C9" s="253">
        <v>697893.24</v>
      </c>
      <c r="D9" s="253">
        <v>697893.24</v>
      </c>
      <c r="E9" s="253">
        <v>697893.24</v>
      </c>
      <c r="F9" s="253">
        <v>697893.24</v>
      </c>
      <c r="G9" s="253"/>
      <c r="H9" s="253"/>
    </row>
    <row r="10" spans="1:10" x14ac:dyDescent="0.2">
      <c r="A10" s="237" t="s">
        <v>528</v>
      </c>
      <c r="B10" s="237" t="s">
        <v>529</v>
      </c>
      <c r="C10" s="253">
        <v>23400</v>
      </c>
      <c r="D10" s="253">
        <v>23400</v>
      </c>
      <c r="E10" s="253">
        <v>23400</v>
      </c>
      <c r="F10" s="253">
        <v>23400</v>
      </c>
      <c r="G10" s="253"/>
      <c r="H10" s="253"/>
    </row>
    <row r="11" spans="1:10" x14ac:dyDescent="0.2">
      <c r="A11" s="237"/>
      <c r="B11" s="237"/>
      <c r="C11" s="253"/>
      <c r="D11" s="253"/>
      <c r="E11" s="253"/>
      <c r="F11" s="253"/>
      <c r="G11" s="253"/>
      <c r="H11" s="253"/>
    </row>
    <row r="12" spans="1:10" x14ac:dyDescent="0.2">
      <c r="A12" s="237"/>
      <c r="B12" s="237"/>
      <c r="C12" s="253"/>
      <c r="D12" s="253"/>
      <c r="E12" s="253"/>
      <c r="F12" s="253"/>
      <c r="G12" s="253"/>
      <c r="H12" s="253"/>
    </row>
    <row r="13" spans="1:10" x14ac:dyDescent="0.2">
      <c r="A13" s="237"/>
      <c r="B13" s="237"/>
      <c r="C13" s="253"/>
      <c r="D13" s="253"/>
      <c r="E13" s="253"/>
      <c r="F13" s="253"/>
      <c r="G13" s="253"/>
      <c r="H13" s="253"/>
      <c r="J13" s="261"/>
    </row>
    <row r="14" spans="1:10" x14ac:dyDescent="0.2">
      <c r="A14" s="252"/>
      <c r="B14" s="252" t="s">
        <v>258</v>
      </c>
      <c r="C14" s="251">
        <f t="shared" ref="C14:H14" si="0">SUM(C8:C13)</f>
        <v>1648698.3900000001</v>
      </c>
      <c r="D14" s="251">
        <f t="shared" si="0"/>
        <v>1648698.3900000001</v>
      </c>
      <c r="E14" s="251">
        <f t="shared" si="0"/>
        <v>1648698.3900000001</v>
      </c>
      <c r="F14" s="251">
        <f t="shared" si="0"/>
        <v>1648698.3900000001</v>
      </c>
      <c r="G14" s="251">
        <f t="shared" si="0"/>
        <v>0</v>
      </c>
      <c r="H14" s="251">
        <f t="shared" si="0"/>
        <v>0</v>
      </c>
    </row>
    <row r="15" spans="1:10" x14ac:dyDescent="0.2">
      <c r="A15" s="60"/>
      <c r="B15" s="60"/>
      <c r="C15" s="230"/>
      <c r="D15" s="230"/>
      <c r="E15" s="230"/>
      <c r="F15" s="230"/>
      <c r="G15" s="230"/>
      <c r="H15" s="230"/>
    </row>
    <row r="16" spans="1:10" x14ac:dyDescent="0.2">
      <c r="A16" s="60"/>
      <c r="B16" s="60"/>
      <c r="C16" s="230"/>
      <c r="D16" s="230"/>
      <c r="E16" s="230"/>
      <c r="F16" s="230"/>
      <c r="G16" s="230"/>
      <c r="H16" s="230"/>
    </row>
    <row r="17" spans="1:8" s="257" customFormat="1" ht="11.25" customHeight="1" x14ac:dyDescent="0.2">
      <c r="A17" s="260" t="s">
        <v>257</v>
      </c>
      <c r="B17" s="260"/>
      <c r="C17" s="259"/>
      <c r="D17" s="259"/>
      <c r="E17" s="259"/>
      <c r="F17" s="7"/>
      <c r="G17" s="7"/>
      <c r="H17" s="258" t="s">
        <v>256</v>
      </c>
    </row>
    <row r="18" spans="1:8" x14ac:dyDescent="0.2">
      <c r="A18" s="250"/>
      <c r="B18" s="250"/>
      <c r="C18" s="248"/>
      <c r="D18" s="248"/>
      <c r="E18" s="248"/>
      <c r="F18" s="248"/>
      <c r="G18" s="248"/>
      <c r="H18" s="248"/>
    </row>
    <row r="19" spans="1:8" ht="15" customHeight="1" x14ac:dyDescent="0.2">
      <c r="A19" s="227" t="s">
        <v>45</v>
      </c>
      <c r="B19" s="226" t="s">
        <v>46</v>
      </c>
      <c r="C19" s="224" t="s">
        <v>243</v>
      </c>
      <c r="D19" s="256">
        <v>2016</v>
      </c>
      <c r="E19" s="256">
        <v>2015</v>
      </c>
      <c r="F19" s="255" t="s">
        <v>255</v>
      </c>
      <c r="G19" s="255" t="s">
        <v>254</v>
      </c>
      <c r="H19" s="254" t="s">
        <v>253</v>
      </c>
    </row>
    <row r="20" spans="1:8" x14ac:dyDescent="0.2">
      <c r="A20" s="237" t="s">
        <v>530</v>
      </c>
      <c r="B20" s="237" t="s">
        <v>531</v>
      </c>
      <c r="C20" s="253">
        <v>2017916.04</v>
      </c>
      <c r="D20" s="253">
        <v>2017916.04</v>
      </c>
      <c r="E20" s="253">
        <v>1230894.94</v>
      </c>
      <c r="F20" s="253">
        <v>1240510.73</v>
      </c>
      <c r="G20" s="253"/>
      <c r="H20" s="253"/>
    </row>
    <row r="21" spans="1:8" x14ac:dyDescent="0.2">
      <c r="A21" s="237"/>
      <c r="B21" s="237"/>
      <c r="C21" s="253"/>
      <c r="D21" s="253"/>
      <c r="E21" s="253"/>
      <c r="F21" s="253"/>
      <c r="G21" s="253"/>
      <c r="H21" s="253"/>
    </row>
    <row r="22" spans="1:8" x14ac:dyDescent="0.2">
      <c r="A22" s="237"/>
      <c r="B22" s="237"/>
      <c r="C22" s="253"/>
      <c r="D22" s="253"/>
      <c r="E22" s="253"/>
      <c r="F22" s="253"/>
      <c r="G22" s="253"/>
      <c r="H22" s="253"/>
    </row>
    <row r="23" spans="1:8" x14ac:dyDescent="0.2">
      <c r="A23" s="237"/>
      <c r="B23" s="237"/>
      <c r="C23" s="253"/>
      <c r="D23" s="253"/>
      <c r="E23" s="253"/>
      <c r="F23" s="253"/>
      <c r="G23" s="253"/>
      <c r="H23" s="253"/>
    </row>
    <row r="24" spans="1:8" x14ac:dyDescent="0.2">
      <c r="A24" s="252"/>
      <c r="B24" s="252" t="s">
        <v>252</v>
      </c>
      <c r="C24" s="251">
        <f t="shared" ref="C24:H24" si="1">SUM(C20:C23)</f>
        <v>2017916.04</v>
      </c>
      <c r="D24" s="251">
        <f t="shared" si="1"/>
        <v>2017916.04</v>
      </c>
      <c r="E24" s="251">
        <f t="shared" si="1"/>
        <v>1230894.94</v>
      </c>
      <c r="F24" s="251">
        <f t="shared" si="1"/>
        <v>1240510.73</v>
      </c>
      <c r="G24" s="251">
        <f t="shared" si="1"/>
        <v>0</v>
      </c>
      <c r="H24" s="251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2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8" t="s">
        <v>376</v>
      </c>
      <c r="C5" s="22"/>
      <c r="D5" s="22"/>
      <c r="E5" s="367" t="s">
        <v>375</v>
      </c>
    </row>
    <row r="6" spans="1:5" s="24" customFormat="1" x14ac:dyDescent="0.2">
      <c r="A6" s="223"/>
      <c r="B6" s="223"/>
      <c r="C6" s="366"/>
      <c r="D6" s="365"/>
      <c r="E6" s="365"/>
    </row>
    <row r="7" spans="1:5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</row>
    <row r="8" spans="1:5" x14ac:dyDescent="0.2">
      <c r="A8" s="286">
        <v>111200030</v>
      </c>
      <c r="B8" s="286" t="s">
        <v>1085</v>
      </c>
      <c r="C8" s="253">
        <v>33010.379999999997</v>
      </c>
      <c r="D8" s="253">
        <v>32807.379999999997</v>
      </c>
      <c r="E8" s="253">
        <v>-203</v>
      </c>
    </row>
    <row r="9" spans="1:5" x14ac:dyDescent="0.2">
      <c r="A9" s="286">
        <v>111200033</v>
      </c>
      <c r="B9" s="286" t="s">
        <v>1086</v>
      </c>
      <c r="C9" s="253">
        <v>7216.92</v>
      </c>
      <c r="D9" s="253">
        <v>7013.92</v>
      </c>
      <c r="E9" s="253">
        <v>-203</v>
      </c>
    </row>
    <row r="10" spans="1:5" x14ac:dyDescent="0.2">
      <c r="A10" s="286">
        <v>111200071</v>
      </c>
      <c r="B10" s="286" t="s">
        <v>1087</v>
      </c>
      <c r="C10" s="253">
        <v>28209.58</v>
      </c>
      <c r="D10" s="253">
        <v>28209.58</v>
      </c>
      <c r="E10" s="253">
        <v>0</v>
      </c>
    </row>
    <row r="11" spans="1:5" x14ac:dyDescent="0.2">
      <c r="A11" s="286">
        <v>111200076</v>
      </c>
      <c r="B11" s="286" t="s">
        <v>1088</v>
      </c>
      <c r="C11" s="253">
        <v>-4319435.5999999996</v>
      </c>
      <c r="D11" s="253">
        <v>-4631558.53</v>
      </c>
      <c r="E11" s="253">
        <v>-312122.93</v>
      </c>
    </row>
    <row r="12" spans="1:5" x14ac:dyDescent="0.2">
      <c r="A12" s="286">
        <v>111200083</v>
      </c>
      <c r="B12" s="286" t="s">
        <v>1089</v>
      </c>
      <c r="C12" s="253">
        <v>2682149.0099999998</v>
      </c>
      <c r="D12" s="253">
        <v>1032171.9</v>
      </c>
      <c r="E12" s="253">
        <v>-1649977.11</v>
      </c>
    </row>
    <row r="13" spans="1:5" x14ac:dyDescent="0.2">
      <c r="A13" s="286">
        <v>111200085</v>
      </c>
      <c r="B13" s="286" t="s">
        <v>1090</v>
      </c>
      <c r="C13" s="253">
        <v>5315.53</v>
      </c>
      <c r="D13" s="253">
        <v>0</v>
      </c>
      <c r="E13" s="253">
        <v>-5315.53</v>
      </c>
    </row>
    <row r="14" spans="1:5" x14ac:dyDescent="0.2">
      <c r="A14" s="286">
        <v>111200101</v>
      </c>
      <c r="B14" s="286" t="s">
        <v>1091</v>
      </c>
      <c r="C14" s="253">
        <v>257.22000000000003</v>
      </c>
      <c r="D14" s="253">
        <v>257.22000000000003</v>
      </c>
      <c r="E14" s="253">
        <v>0</v>
      </c>
    </row>
    <row r="15" spans="1:5" x14ac:dyDescent="0.2">
      <c r="A15" s="286">
        <v>111200117</v>
      </c>
      <c r="B15" s="286" t="s">
        <v>1092</v>
      </c>
      <c r="C15" s="253">
        <v>3993.23</v>
      </c>
      <c r="D15" s="253">
        <v>3993.23</v>
      </c>
      <c r="E15" s="253">
        <v>0</v>
      </c>
    </row>
    <row r="16" spans="1:5" x14ac:dyDescent="0.2">
      <c r="A16" s="286">
        <v>111200136</v>
      </c>
      <c r="B16" s="286" t="s">
        <v>1093</v>
      </c>
      <c r="C16" s="253">
        <v>87036.39</v>
      </c>
      <c r="D16" s="253">
        <v>87036.39</v>
      </c>
      <c r="E16" s="253">
        <v>0</v>
      </c>
    </row>
    <row r="17" spans="1:5" x14ac:dyDescent="0.2">
      <c r="A17" s="286">
        <v>111200139</v>
      </c>
      <c r="B17" s="286" t="s">
        <v>1094</v>
      </c>
      <c r="C17" s="253">
        <v>26425.01</v>
      </c>
      <c r="D17" s="253">
        <v>26425.01</v>
      </c>
      <c r="E17" s="253">
        <v>0</v>
      </c>
    </row>
    <row r="18" spans="1:5" x14ac:dyDescent="0.2">
      <c r="A18" s="286">
        <v>111200414</v>
      </c>
      <c r="B18" s="286" t="s">
        <v>1095</v>
      </c>
      <c r="C18" s="253">
        <v>41572.660000000003</v>
      </c>
      <c r="D18" s="253">
        <v>36143.86</v>
      </c>
      <c r="E18" s="253">
        <v>-5428.8</v>
      </c>
    </row>
    <row r="19" spans="1:5" x14ac:dyDescent="0.2">
      <c r="A19" s="286">
        <v>111200422</v>
      </c>
      <c r="B19" s="286" t="s">
        <v>1096</v>
      </c>
      <c r="C19" s="253">
        <v>-6127.61</v>
      </c>
      <c r="D19" s="253">
        <v>-6127.61</v>
      </c>
      <c r="E19" s="253">
        <v>0</v>
      </c>
    </row>
    <row r="20" spans="1:5" x14ac:dyDescent="0.2">
      <c r="A20" s="286">
        <v>111200423</v>
      </c>
      <c r="B20" s="286" t="s">
        <v>1097</v>
      </c>
      <c r="C20" s="253">
        <v>22921.47</v>
      </c>
      <c r="D20" s="253">
        <v>17492.669999999998</v>
      </c>
      <c r="E20" s="253">
        <v>-5428.8</v>
      </c>
    </row>
    <row r="21" spans="1:5" x14ac:dyDescent="0.2">
      <c r="A21" s="286">
        <v>111200424</v>
      </c>
      <c r="B21" s="286" t="s">
        <v>1098</v>
      </c>
      <c r="C21" s="253">
        <v>9799</v>
      </c>
      <c r="D21" s="253">
        <v>4370.2</v>
      </c>
      <c r="E21" s="253">
        <v>-5428.8</v>
      </c>
    </row>
    <row r="22" spans="1:5" x14ac:dyDescent="0.2">
      <c r="A22" s="286">
        <v>111200439</v>
      </c>
      <c r="B22" s="286" t="s">
        <v>1099</v>
      </c>
      <c r="C22" s="253">
        <v>300000</v>
      </c>
      <c r="D22" s="253">
        <v>300000</v>
      </c>
      <c r="E22" s="253">
        <v>0</v>
      </c>
    </row>
    <row r="23" spans="1:5" x14ac:dyDescent="0.2">
      <c r="A23" s="286">
        <v>111200442</v>
      </c>
      <c r="B23" s="286" t="s">
        <v>1100</v>
      </c>
      <c r="C23" s="253">
        <v>-0.03</v>
      </c>
      <c r="D23" s="253">
        <v>-0.03</v>
      </c>
      <c r="E23" s="253">
        <v>0</v>
      </c>
    </row>
    <row r="24" spans="1:5" x14ac:dyDescent="0.2">
      <c r="A24" s="286">
        <v>111200449</v>
      </c>
      <c r="B24" s="286" t="s">
        <v>1101</v>
      </c>
      <c r="C24" s="253">
        <v>603.21</v>
      </c>
      <c r="D24" s="253">
        <v>0</v>
      </c>
      <c r="E24" s="253">
        <v>-603.21</v>
      </c>
    </row>
    <row r="25" spans="1:5" x14ac:dyDescent="0.2">
      <c r="A25" s="286">
        <v>111200469</v>
      </c>
      <c r="B25" s="286" t="s">
        <v>1102</v>
      </c>
      <c r="C25" s="253">
        <v>53508.72</v>
      </c>
      <c r="D25" s="253">
        <v>0</v>
      </c>
      <c r="E25" s="253">
        <v>-53508.72</v>
      </c>
    </row>
    <row r="26" spans="1:5" x14ac:dyDescent="0.2">
      <c r="A26" s="286">
        <v>111200470</v>
      </c>
      <c r="B26" s="286" t="s">
        <v>1103</v>
      </c>
      <c r="C26" s="253">
        <v>7391</v>
      </c>
      <c r="D26" s="253">
        <v>5831</v>
      </c>
      <c r="E26" s="253">
        <v>-1560</v>
      </c>
    </row>
    <row r="27" spans="1:5" x14ac:dyDescent="0.2">
      <c r="A27" s="286">
        <v>111200471</v>
      </c>
      <c r="B27" s="286" t="s">
        <v>1104</v>
      </c>
      <c r="C27" s="253">
        <v>1094855.92</v>
      </c>
      <c r="D27" s="253">
        <v>0</v>
      </c>
      <c r="E27" s="253">
        <v>-1094855.92</v>
      </c>
    </row>
    <row r="28" spans="1:5" x14ac:dyDescent="0.2">
      <c r="A28" s="286">
        <v>111200472</v>
      </c>
      <c r="B28" s="286" t="s">
        <v>1105</v>
      </c>
      <c r="C28" s="253">
        <v>247530.79</v>
      </c>
      <c r="D28" s="253">
        <v>0</v>
      </c>
      <c r="E28" s="253">
        <v>-247530.79</v>
      </c>
    </row>
    <row r="29" spans="1:5" x14ac:dyDescent="0.2">
      <c r="A29" s="286">
        <v>111200473</v>
      </c>
      <c r="B29" s="286" t="s">
        <v>1106</v>
      </c>
      <c r="C29" s="253">
        <v>18311943.91</v>
      </c>
      <c r="D29" s="253">
        <v>9641618.0700000003</v>
      </c>
      <c r="E29" s="253">
        <v>-8670325.8399999999</v>
      </c>
    </row>
    <row r="30" spans="1:5" x14ac:dyDescent="0.2">
      <c r="A30" s="286">
        <v>111200475</v>
      </c>
      <c r="B30" s="286" t="s">
        <v>1107</v>
      </c>
      <c r="C30" s="253">
        <v>1527.25</v>
      </c>
      <c r="D30" s="253">
        <v>0</v>
      </c>
      <c r="E30" s="253">
        <v>-1527.25</v>
      </c>
    </row>
    <row r="31" spans="1:5" x14ac:dyDescent="0.2">
      <c r="A31" s="286">
        <v>111200476</v>
      </c>
      <c r="B31" s="286" t="s">
        <v>1108</v>
      </c>
      <c r="C31" s="253">
        <v>222210</v>
      </c>
      <c r="D31" s="253">
        <v>222210</v>
      </c>
      <c r="E31" s="253">
        <v>0</v>
      </c>
    </row>
    <row r="32" spans="1:5" x14ac:dyDescent="0.2">
      <c r="A32" s="286">
        <v>111200478</v>
      </c>
      <c r="B32" s="286" t="s">
        <v>1109</v>
      </c>
      <c r="C32" s="253">
        <v>99289.15</v>
      </c>
      <c r="D32" s="253">
        <v>0</v>
      </c>
      <c r="E32" s="253">
        <v>-99289.15</v>
      </c>
    </row>
    <row r="33" spans="1:5" x14ac:dyDescent="0.2">
      <c r="A33" s="286">
        <v>111200480</v>
      </c>
      <c r="B33" s="286" t="s">
        <v>1110</v>
      </c>
      <c r="C33" s="253">
        <v>37700.230000000003</v>
      </c>
      <c r="D33" s="253">
        <v>0</v>
      </c>
      <c r="E33" s="253">
        <v>-37700.230000000003</v>
      </c>
    </row>
    <row r="34" spans="1:5" x14ac:dyDescent="0.2">
      <c r="A34" s="286">
        <v>111200481</v>
      </c>
      <c r="B34" s="286" t="s">
        <v>1111</v>
      </c>
      <c r="C34" s="253">
        <v>515.39</v>
      </c>
      <c r="D34" s="253">
        <v>0</v>
      </c>
      <c r="E34" s="253">
        <v>-515.39</v>
      </c>
    </row>
    <row r="35" spans="1:5" x14ac:dyDescent="0.2">
      <c r="A35" s="286">
        <v>111200482</v>
      </c>
      <c r="B35" s="286" t="s">
        <v>1112</v>
      </c>
      <c r="C35" s="253">
        <v>1418662.07</v>
      </c>
      <c r="D35" s="253">
        <v>0</v>
      </c>
      <c r="E35" s="253">
        <v>-1418662.07</v>
      </c>
    </row>
    <row r="36" spans="1:5" x14ac:dyDescent="0.2">
      <c r="A36" s="286">
        <v>111200483</v>
      </c>
      <c r="B36" s="286" t="s">
        <v>1113</v>
      </c>
      <c r="C36" s="253">
        <v>335049.15000000002</v>
      </c>
      <c r="D36" s="253">
        <v>0</v>
      </c>
      <c r="E36" s="253">
        <v>-335049.15000000002</v>
      </c>
    </row>
    <row r="37" spans="1:5" x14ac:dyDescent="0.2">
      <c r="A37" s="286">
        <v>111200484</v>
      </c>
      <c r="B37" s="286" t="s">
        <v>1114</v>
      </c>
      <c r="C37" s="253">
        <v>5146.04</v>
      </c>
      <c r="D37" s="253">
        <v>0</v>
      </c>
      <c r="E37" s="253">
        <v>-5146.04</v>
      </c>
    </row>
    <row r="38" spans="1:5" x14ac:dyDescent="0.2">
      <c r="A38" s="286">
        <v>111200485</v>
      </c>
      <c r="B38" s="286" t="s">
        <v>1115</v>
      </c>
      <c r="C38" s="253">
        <v>512718.16</v>
      </c>
      <c r="D38" s="253">
        <v>0</v>
      </c>
      <c r="E38" s="253">
        <v>-512718.16</v>
      </c>
    </row>
    <row r="39" spans="1:5" x14ac:dyDescent="0.2">
      <c r="A39" s="286">
        <v>111200486</v>
      </c>
      <c r="B39" s="286" t="s">
        <v>1116</v>
      </c>
      <c r="C39" s="253">
        <v>38383.24</v>
      </c>
      <c r="D39" s="253">
        <v>0</v>
      </c>
      <c r="E39" s="253">
        <v>-38383.24</v>
      </c>
    </row>
    <row r="40" spans="1:5" x14ac:dyDescent="0.2">
      <c r="A40" s="286">
        <v>111200487</v>
      </c>
      <c r="B40" s="286" t="s">
        <v>1117</v>
      </c>
      <c r="C40" s="253">
        <v>0</v>
      </c>
      <c r="D40" s="253">
        <v>115535.53</v>
      </c>
      <c r="E40" s="253">
        <v>115535.53</v>
      </c>
    </row>
    <row r="41" spans="1:5" x14ac:dyDescent="0.2">
      <c r="A41" s="286">
        <v>111200488</v>
      </c>
      <c r="B41" s="286" t="s">
        <v>1118</v>
      </c>
      <c r="C41" s="253">
        <v>0</v>
      </c>
      <c r="D41" s="253">
        <v>3803.91</v>
      </c>
      <c r="E41" s="253">
        <v>3803.91</v>
      </c>
    </row>
    <row r="42" spans="1:5" x14ac:dyDescent="0.2">
      <c r="A42" s="286">
        <v>111200490</v>
      </c>
      <c r="B42" s="286" t="s">
        <v>1119</v>
      </c>
      <c r="C42" s="253">
        <v>0</v>
      </c>
      <c r="D42" s="253">
        <v>40856</v>
      </c>
      <c r="E42" s="253">
        <v>40856</v>
      </c>
    </row>
    <row r="43" spans="1:5" x14ac:dyDescent="0.2">
      <c r="A43" s="286">
        <v>111200493</v>
      </c>
      <c r="B43" s="286" t="s">
        <v>1120</v>
      </c>
      <c r="C43" s="253">
        <v>0</v>
      </c>
      <c r="D43" s="253">
        <v>352586.06</v>
      </c>
      <c r="E43" s="253">
        <v>352586.06</v>
      </c>
    </row>
    <row r="44" spans="1:5" x14ac:dyDescent="0.2">
      <c r="A44" s="286">
        <v>111200495</v>
      </c>
      <c r="B44" s="286" t="s">
        <v>1121</v>
      </c>
      <c r="C44" s="253">
        <v>0</v>
      </c>
      <c r="D44" s="253">
        <v>368.42</v>
      </c>
      <c r="E44" s="253">
        <v>368.42</v>
      </c>
    </row>
    <row r="45" spans="1:5" x14ac:dyDescent="0.2">
      <c r="A45" s="286">
        <v>111200496</v>
      </c>
      <c r="B45" s="286" t="s">
        <v>1122</v>
      </c>
      <c r="C45" s="253">
        <v>0</v>
      </c>
      <c r="D45" s="253">
        <v>12786.46</v>
      </c>
      <c r="E45" s="253">
        <v>12786.46</v>
      </c>
    </row>
    <row r="46" spans="1:5" x14ac:dyDescent="0.2">
      <c r="A46" s="286">
        <v>111200497</v>
      </c>
      <c r="B46" s="286" t="s">
        <v>1123</v>
      </c>
      <c r="C46" s="253">
        <v>0</v>
      </c>
      <c r="D46" s="253">
        <v>-83678.789999999994</v>
      </c>
      <c r="E46" s="253">
        <v>-83678.789999999994</v>
      </c>
    </row>
    <row r="47" spans="1:5" x14ac:dyDescent="0.2">
      <c r="A47" s="286">
        <v>111200498</v>
      </c>
      <c r="B47" s="286" t="s">
        <v>1124</v>
      </c>
      <c r="C47" s="253">
        <v>0</v>
      </c>
      <c r="D47" s="253">
        <v>267694.51</v>
      </c>
      <c r="E47" s="253">
        <v>267694.51</v>
      </c>
    </row>
    <row r="48" spans="1:5" x14ac:dyDescent="0.2">
      <c r="A48" s="286">
        <v>111220290</v>
      </c>
      <c r="B48" s="286" t="s">
        <v>1125</v>
      </c>
      <c r="C48" s="253">
        <v>742224.14</v>
      </c>
      <c r="D48" s="253">
        <v>0</v>
      </c>
      <c r="E48" s="253">
        <v>-742224.14</v>
      </c>
    </row>
    <row r="49" spans="1:5" x14ac:dyDescent="0.2">
      <c r="A49" s="286">
        <v>111400103</v>
      </c>
      <c r="B49" s="286" t="s">
        <v>519</v>
      </c>
      <c r="C49" s="253">
        <v>271633.65999999997</v>
      </c>
      <c r="D49" s="253">
        <v>226393.66</v>
      </c>
      <c r="E49" s="253">
        <v>-45240</v>
      </c>
    </row>
    <row r="50" spans="1:5" x14ac:dyDescent="0.2">
      <c r="A50" s="286">
        <v>111400109</v>
      </c>
      <c r="B50" s="286" t="s">
        <v>521</v>
      </c>
      <c r="C50" s="253">
        <v>0</v>
      </c>
      <c r="D50" s="253">
        <v>-181482.19</v>
      </c>
      <c r="E50" s="253">
        <v>-181482.19</v>
      </c>
    </row>
    <row r="51" spans="1:5" x14ac:dyDescent="0.2">
      <c r="A51" s="286"/>
      <c r="B51" s="286"/>
      <c r="C51" s="253"/>
      <c r="D51" s="253"/>
      <c r="E51" s="253"/>
    </row>
    <row r="52" spans="1:5" x14ac:dyDescent="0.2">
      <c r="A52" s="286"/>
      <c r="B52" s="286"/>
      <c r="C52" s="253"/>
      <c r="D52" s="253"/>
      <c r="E52" s="253"/>
    </row>
    <row r="53" spans="1:5" x14ac:dyDescent="0.2">
      <c r="A53" s="286"/>
      <c r="B53" s="286"/>
      <c r="C53" s="253"/>
      <c r="D53" s="253"/>
      <c r="E53" s="253"/>
    </row>
    <row r="54" spans="1:5" x14ac:dyDescent="0.2">
      <c r="A54" s="286"/>
      <c r="B54" s="286"/>
      <c r="C54" s="253"/>
      <c r="D54" s="253"/>
      <c r="E54" s="253"/>
    </row>
    <row r="55" spans="1:5" x14ac:dyDescent="0.2">
      <c r="A55" s="286"/>
      <c r="B55" s="286"/>
      <c r="C55" s="253"/>
      <c r="D55" s="253"/>
      <c r="E55" s="253"/>
    </row>
    <row r="56" spans="1:5" x14ac:dyDescent="0.2">
      <c r="A56" s="286"/>
      <c r="B56" s="286"/>
      <c r="C56" s="253"/>
      <c r="D56" s="253"/>
      <c r="E56" s="253"/>
    </row>
    <row r="57" spans="1:5" x14ac:dyDescent="0.2">
      <c r="A57" s="286"/>
      <c r="B57" s="286"/>
      <c r="C57" s="253"/>
      <c r="D57" s="253"/>
      <c r="E57" s="253"/>
    </row>
    <row r="58" spans="1:5" x14ac:dyDescent="0.2">
      <c r="A58" s="286"/>
      <c r="B58" s="286"/>
      <c r="C58" s="253"/>
      <c r="D58" s="253"/>
      <c r="E58" s="253"/>
    </row>
    <row r="59" spans="1:5" x14ac:dyDescent="0.2">
      <c r="A59" s="286"/>
      <c r="B59" s="286"/>
      <c r="C59" s="253"/>
      <c r="D59" s="253"/>
      <c r="E59" s="253"/>
    </row>
    <row r="60" spans="1:5" x14ac:dyDescent="0.2">
      <c r="A60" s="286"/>
      <c r="B60" s="286"/>
      <c r="C60" s="253"/>
      <c r="D60" s="253"/>
      <c r="E60" s="253"/>
    </row>
    <row r="61" spans="1:5" x14ac:dyDescent="0.2">
      <c r="A61" s="286"/>
      <c r="B61" s="286"/>
      <c r="C61" s="253"/>
      <c r="D61" s="253"/>
      <c r="E61" s="253"/>
    </row>
    <row r="62" spans="1:5" x14ac:dyDescent="0.2">
      <c r="A62" s="286"/>
      <c r="B62" s="286"/>
      <c r="C62" s="253"/>
      <c r="D62" s="253"/>
      <c r="E62" s="253"/>
    </row>
    <row r="63" spans="1:5" x14ac:dyDescent="0.2">
      <c r="A63" s="286"/>
      <c r="B63" s="286"/>
      <c r="C63" s="253"/>
      <c r="D63" s="253"/>
      <c r="E63" s="253"/>
    </row>
    <row r="64" spans="1:5" x14ac:dyDescent="0.2">
      <c r="A64" s="286"/>
      <c r="B64" s="286"/>
      <c r="C64" s="253"/>
      <c r="D64" s="253"/>
      <c r="E64" s="253"/>
    </row>
    <row r="65" spans="1:5" x14ac:dyDescent="0.2">
      <c r="A65" s="286"/>
      <c r="B65" s="286"/>
      <c r="C65" s="253"/>
      <c r="D65" s="253"/>
      <c r="E65" s="253"/>
    </row>
    <row r="66" spans="1:5" x14ac:dyDescent="0.2">
      <c r="A66" s="286"/>
      <c r="B66" s="286"/>
      <c r="C66" s="253"/>
      <c r="D66" s="253"/>
      <c r="E66" s="253"/>
    </row>
    <row r="67" spans="1:5" x14ac:dyDescent="0.2">
      <c r="A67" s="286"/>
      <c r="B67" s="286"/>
      <c r="C67" s="253"/>
      <c r="D67" s="253"/>
      <c r="E67" s="253"/>
    </row>
    <row r="68" spans="1:5" x14ac:dyDescent="0.2">
      <c r="A68" s="286"/>
      <c r="B68" s="286"/>
      <c r="C68" s="253"/>
      <c r="D68" s="253"/>
      <c r="E68" s="253"/>
    </row>
    <row r="69" spans="1:5" x14ac:dyDescent="0.2">
      <c r="A69" s="286"/>
      <c r="B69" s="286"/>
      <c r="C69" s="253"/>
      <c r="D69" s="253"/>
      <c r="E69" s="253"/>
    </row>
    <row r="70" spans="1:5" x14ac:dyDescent="0.2">
      <c r="A70" s="286"/>
      <c r="B70" s="286"/>
      <c r="C70" s="253"/>
      <c r="D70" s="253"/>
      <c r="E70" s="253"/>
    </row>
    <row r="71" spans="1:5" x14ac:dyDescent="0.2">
      <c r="A71" s="286"/>
      <c r="B71" s="286"/>
      <c r="C71" s="253"/>
      <c r="D71" s="253"/>
      <c r="E71" s="253"/>
    </row>
    <row r="72" spans="1:5" x14ac:dyDescent="0.2">
      <c r="A72" s="286"/>
      <c r="B72" s="286"/>
      <c r="C72" s="253"/>
      <c r="D72" s="253"/>
      <c r="E72" s="253"/>
    </row>
    <row r="73" spans="1:5" x14ac:dyDescent="0.2">
      <c r="A73" s="286"/>
      <c r="B73" s="286"/>
      <c r="C73" s="253"/>
      <c r="D73" s="253"/>
      <c r="E73" s="253"/>
    </row>
    <row r="74" spans="1:5" x14ac:dyDescent="0.2">
      <c r="A74" s="286"/>
      <c r="B74" s="286"/>
      <c r="C74" s="253"/>
      <c r="D74" s="253"/>
      <c r="E74" s="253"/>
    </row>
    <row r="75" spans="1:5" x14ac:dyDescent="0.2">
      <c r="A75" s="286"/>
      <c r="B75" s="286"/>
      <c r="C75" s="253"/>
      <c r="D75" s="253"/>
      <c r="E75" s="253"/>
    </row>
    <row r="76" spans="1:5" x14ac:dyDescent="0.2">
      <c r="A76" s="286"/>
      <c r="B76" s="286"/>
      <c r="C76" s="253"/>
      <c r="D76" s="253"/>
      <c r="E76" s="253"/>
    </row>
    <row r="77" spans="1:5" x14ac:dyDescent="0.2">
      <c r="A77" s="286"/>
      <c r="B77" s="286"/>
      <c r="C77" s="253"/>
      <c r="D77" s="253"/>
      <c r="E77" s="253"/>
    </row>
    <row r="78" spans="1:5" x14ac:dyDescent="0.2">
      <c r="A78" s="286"/>
      <c r="B78" s="286"/>
      <c r="C78" s="253"/>
      <c r="D78" s="253"/>
      <c r="E78" s="253"/>
    </row>
    <row r="79" spans="1:5" x14ac:dyDescent="0.2">
      <c r="A79" s="286"/>
      <c r="B79" s="286"/>
      <c r="C79" s="253"/>
      <c r="D79" s="253"/>
      <c r="E79" s="253"/>
    </row>
    <row r="80" spans="1:5" x14ac:dyDescent="0.2">
      <c r="A80" s="286"/>
      <c r="B80" s="286"/>
      <c r="C80" s="253"/>
      <c r="D80" s="253"/>
      <c r="E80" s="253"/>
    </row>
    <row r="81" spans="1:5" x14ac:dyDescent="0.2">
      <c r="A81" s="286"/>
      <c r="B81" s="286"/>
      <c r="C81" s="253"/>
      <c r="D81" s="253"/>
      <c r="E81" s="253"/>
    </row>
    <row r="82" spans="1:5" x14ac:dyDescent="0.2">
      <c r="A82" s="286"/>
      <c r="B82" s="286"/>
      <c r="C82" s="253"/>
      <c r="D82" s="253"/>
      <c r="E82" s="253"/>
    </row>
    <row r="83" spans="1:5" x14ac:dyDescent="0.2">
      <c r="A83" s="286"/>
      <c r="B83" s="286"/>
      <c r="C83" s="253"/>
      <c r="D83" s="253"/>
      <c r="E83" s="253"/>
    </row>
    <row r="84" spans="1:5" x14ac:dyDescent="0.2">
      <c r="A84" s="286"/>
      <c r="B84" s="286"/>
      <c r="C84" s="253"/>
      <c r="D84" s="253"/>
      <c r="E84" s="253"/>
    </row>
    <row r="85" spans="1:5" x14ac:dyDescent="0.2">
      <c r="A85" s="286"/>
      <c r="B85" s="286"/>
      <c r="C85" s="253"/>
      <c r="D85" s="253"/>
      <c r="E85" s="253"/>
    </row>
    <row r="86" spans="1:5" x14ac:dyDescent="0.2">
      <c r="A86" s="286"/>
      <c r="B86" s="286"/>
      <c r="C86" s="253"/>
      <c r="D86" s="253"/>
      <c r="E86" s="253"/>
    </row>
    <row r="87" spans="1:5" x14ac:dyDescent="0.2">
      <c r="A87" s="286"/>
      <c r="B87" s="286"/>
      <c r="C87" s="253"/>
      <c r="D87" s="253"/>
      <c r="E87" s="253"/>
    </row>
    <row r="88" spans="1:5" x14ac:dyDescent="0.2">
      <c r="A88" s="286"/>
      <c r="B88" s="286"/>
      <c r="C88" s="253"/>
      <c r="D88" s="253"/>
      <c r="E88" s="253"/>
    </row>
    <row r="89" spans="1:5" x14ac:dyDescent="0.2">
      <c r="A89" s="286"/>
      <c r="B89" s="286"/>
      <c r="C89" s="253"/>
      <c r="D89" s="253"/>
      <c r="E89" s="253"/>
    </row>
    <row r="90" spans="1:5" x14ac:dyDescent="0.2">
      <c r="A90" s="286"/>
      <c r="B90" s="286"/>
      <c r="C90" s="253"/>
      <c r="D90" s="253"/>
      <c r="E90" s="253"/>
    </row>
    <row r="91" spans="1:5" x14ac:dyDescent="0.2">
      <c r="A91" s="286"/>
      <c r="B91" s="286"/>
      <c r="C91" s="253"/>
      <c r="D91" s="253"/>
      <c r="E91" s="253"/>
    </row>
    <row r="92" spans="1:5" x14ac:dyDescent="0.2">
      <c r="A92" s="286"/>
      <c r="B92" s="286"/>
      <c r="C92" s="253"/>
      <c r="D92" s="253"/>
      <c r="E92" s="253"/>
    </row>
    <row r="93" spans="1:5" x14ac:dyDescent="0.2">
      <c r="A93" s="286"/>
      <c r="B93" s="286"/>
      <c r="C93" s="253"/>
      <c r="D93" s="253"/>
      <c r="E93" s="253"/>
    </row>
    <row r="94" spans="1:5" x14ac:dyDescent="0.2">
      <c r="A94" s="286"/>
      <c r="B94" s="286"/>
      <c r="C94" s="253"/>
      <c r="D94" s="253"/>
      <c r="E94" s="253"/>
    </row>
    <row r="95" spans="1:5" x14ac:dyDescent="0.2">
      <c r="A95" s="286"/>
      <c r="B95" s="286"/>
      <c r="C95" s="253"/>
      <c r="D95" s="253"/>
      <c r="E95" s="253"/>
    </row>
    <row r="96" spans="1:5" x14ac:dyDescent="0.2">
      <c r="A96" s="286"/>
      <c r="B96" s="286"/>
      <c r="C96" s="253"/>
      <c r="D96" s="253"/>
      <c r="E96" s="253"/>
    </row>
    <row r="97" spans="1:5" x14ac:dyDescent="0.2">
      <c r="A97" s="286"/>
      <c r="B97" s="286"/>
      <c r="C97" s="253"/>
      <c r="D97" s="253"/>
      <c r="E97" s="253"/>
    </row>
    <row r="98" spans="1:5" x14ac:dyDescent="0.2">
      <c r="A98" s="286"/>
      <c r="B98" s="286"/>
      <c r="C98" s="253"/>
      <c r="D98" s="253"/>
      <c r="E98" s="253"/>
    </row>
    <row r="99" spans="1:5" x14ac:dyDescent="0.2">
      <c r="A99" s="286"/>
      <c r="B99" s="286"/>
      <c r="C99" s="253"/>
      <c r="D99" s="253"/>
      <c r="E99" s="253"/>
    </row>
    <row r="100" spans="1:5" x14ac:dyDescent="0.2">
      <c r="A100" s="286"/>
      <c r="B100" s="286"/>
      <c r="C100" s="253"/>
      <c r="D100" s="253"/>
      <c r="E100" s="253"/>
    </row>
    <row r="101" spans="1:5" x14ac:dyDescent="0.2">
      <c r="A101" s="286"/>
      <c r="B101" s="286"/>
      <c r="C101" s="253"/>
      <c r="D101" s="253"/>
      <c r="E101" s="253"/>
    </row>
    <row r="102" spans="1:5" x14ac:dyDescent="0.2">
      <c r="A102" s="286"/>
      <c r="B102" s="286"/>
      <c r="C102" s="253"/>
      <c r="D102" s="253"/>
      <c r="E102" s="253"/>
    </row>
    <row r="103" spans="1:5" x14ac:dyDescent="0.2">
      <c r="A103" s="286"/>
      <c r="B103" s="286"/>
      <c r="C103" s="253"/>
      <c r="D103" s="253"/>
      <c r="E103" s="253"/>
    </row>
    <row r="104" spans="1:5" x14ac:dyDescent="0.2">
      <c r="A104" s="286"/>
      <c r="B104" s="286"/>
      <c r="C104" s="253"/>
      <c r="D104" s="253"/>
      <c r="E104" s="253"/>
    </row>
    <row r="105" spans="1:5" x14ac:dyDescent="0.2">
      <c r="A105" s="286"/>
      <c r="B105" s="286"/>
      <c r="C105" s="253"/>
      <c r="D105" s="253"/>
      <c r="E105" s="253"/>
    </row>
    <row r="106" spans="1:5" x14ac:dyDescent="0.2">
      <c r="A106" s="286"/>
      <c r="B106" s="286"/>
      <c r="C106" s="253"/>
      <c r="D106" s="253"/>
      <c r="E106" s="253"/>
    </row>
    <row r="107" spans="1:5" x14ac:dyDescent="0.2">
      <c r="A107" s="286"/>
      <c r="B107" s="286"/>
      <c r="C107" s="253"/>
      <c r="D107" s="253"/>
      <c r="E107" s="253"/>
    </row>
    <row r="108" spans="1:5" x14ac:dyDescent="0.2">
      <c r="A108" s="286"/>
      <c r="B108" s="286"/>
      <c r="C108" s="253"/>
      <c r="D108" s="253"/>
      <c r="E108" s="253"/>
    </row>
    <row r="109" spans="1:5" x14ac:dyDescent="0.2">
      <c r="A109" s="286"/>
      <c r="B109" s="286"/>
      <c r="C109" s="253"/>
      <c r="D109" s="253"/>
      <c r="E109" s="253"/>
    </row>
    <row r="110" spans="1:5" x14ac:dyDescent="0.2">
      <c r="A110" s="286"/>
      <c r="B110" s="286"/>
      <c r="C110" s="253"/>
      <c r="D110" s="253"/>
      <c r="E110" s="253"/>
    </row>
    <row r="111" spans="1:5" x14ac:dyDescent="0.2">
      <c r="A111" s="286"/>
      <c r="B111" s="286"/>
      <c r="C111" s="253"/>
      <c r="D111" s="253"/>
      <c r="E111" s="253"/>
    </row>
    <row r="112" spans="1:5" x14ac:dyDescent="0.2">
      <c r="A112" s="286"/>
      <c r="B112" s="286"/>
      <c r="C112" s="253"/>
      <c r="D112" s="253"/>
      <c r="E112" s="253"/>
    </row>
    <row r="113" spans="1:5" x14ac:dyDescent="0.2">
      <c r="A113" s="286"/>
      <c r="B113" s="286"/>
      <c r="C113" s="253"/>
      <c r="D113" s="253"/>
      <c r="E113" s="253"/>
    </row>
    <row r="114" spans="1:5" x14ac:dyDescent="0.2">
      <c r="A114" s="286"/>
      <c r="B114" s="286"/>
      <c r="C114" s="253"/>
      <c r="D114" s="253"/>
      <c r="E114" s="253"/>
    </row>
    <row r="115" spans="1:5" x14ac:dyDescent="0.2">
      <c r="A115" s="286"/>
      <c r="B115" s="286"/>
      <c r="C115" s="253"/>
      <c r="D115" s="253"/>
      <c r="E115" s="253"/>
    </row>
    <row r="116" spans="1:5" x14ac:dyDescent="0.2">
      <c r="A116" s="286"/>
      <c r="B116" s="286"/>
      <c r="C116" s="253"/>
      <c r="D116" s="253"/>
      <c r="E116" s="253"/>
    </row>
    <row r="117" spans="1:5" x14ac:dyDescent="0.2">
      <c r="A117" s="286"/>
      <c r="B117" s="286"/>
      <c r="C117" s="253"/>
      <c r="D117" s="253"/>
      <c r="E117" s="253"/>
    </row>
    <row r="118" spans="1:5" x14ac:dyDescent="0.2">
      <c r="A118" s="286"/>
      <c r="B118" s="286"/>
      <c r="C118" s="253"/>
      <c r="D118" s="253"/>
      <c r="E118" s="253"/>
    </row>
    <row r="119" spans="1:5" x14ac:dyDescent="0.2">
      <c r="A119" s="286"/>
      <c r="B119" s="286"/>
      <c r="C119" s="253"/>
      <c r="D119" s="253"/>
      <c r="E119" s="253"/>
    </row>
    <row r="120" spans="1:5" x14ac:dyDescent="0.2">
      <c r="A120" s="286"/>
      <c r="B120" s="286"/>
      <c r="C120" s="253"/>
      <c r="D120" s="253"/>
      <c r="E120" s="253"/>
    </row>
    <row r="121" spans="1:5" x14ac:dyDescent="0.2">
      <c r="A121" s="286"/>
      <c r="B121" s="286"/>
      <c r="C121" s="253"/>
      <c r="D121" s="253"/>
      <c r="E121" s="253"/>
    </row>
    <row r="122" spans="1:5" x14ac:dyDescent="0.2">
      <c r="A122" s="286"/>
      <c r="B122" s="286"/>
      <c r="C122" s="253"/>
      <c r="D122" s="253"/>
      <c r="E122" s="253"/>
    </row>
    <row r="123" spans="1:5" x14ac:dyDescent="0.2">
      <c r="A123" s="286"/>
      <c r="B123" s="286"/>
      <c r="C123" s="253"/>
      <c r="D123" s="253"/>
      <c r="E123" s="253"/>
    </row>
    <row r="124" spans="1:5" x14ac:dyDescent="0.2">
      <c r="A124" s="286"/>
      <c r="B124" s="286"/>
      <c r="C124" s="253"/>
      <c r="D124" s="253"/>
      <c r="E124" s="253"/>
    </row>
    <row r="125" spans="1:5" x14ac:dyDescent="0.2">
      <c r="A125" s="286"/>
      <c r="B125" s="286"/>
      <c r="C125" s="253"/>
      <c r="D125" s="253"/>
      <c r="E125" s="253"/>
    </row>
    <row r="126" spans="1:5" x14ac:dyDescent="0.2">
      <c r="A126" s="286"/>
      <c r="B126" s="286"/>
      <c r="C126" s="253"/>
      <c r="D126" s="253"/>
      <c r="E126" s="253"/>
    </row>
    <row r="127" spans="1:5" x14ac:dyDescent="0.2">
      <c r="A127" s="286"/>
      <c r="B127" s="286"/>
      <c r="C127" s="253"/>
      <c r="D127" s="253"/>
      <c r="E127" s="253"/>
    </row>
    <row r="128" spans="1:5" x14ac:dyDescent="0.2">
      <c r="A128" s="286"/>
      <c r="B128" s="286"/>
      <c r="C128" s="253"/>
      <c r="D128" s="253"/>
      <c r="E128" s="253"/>
    </row>
    <row r="129" spans="1:5" x14ac:dyDescent="0.2">
      <c r="A129" s="286"/>
      <c r="B129" s="286"/>
      <c r="C129" s="253"/>
      <c r="D129" s="253"/>
      <c r="E129" s="253"/>
    </row>
    <row r="130" spans="1:5" x14ac:dyDescent="0.2">
      <c r="A130" s="286"/>
      <c r="B130" s="286"/>
      <c r="C130" s="253"/>
      <c r="D130" s="253"/>
      <c r="E130" s="253"/>
    </row>
    <row r="131" spans="1:5" x14ac:dyDescent="0.2">
      <c r="A131" s="286"/>
      <c r="B131" s="286"/>
      <c r="C131" s="253"/>
      <c r="D131" s="253"/>
      <c r="E131" s="253"/>
    </row>
    <row r="132" spans="1:5" x14ac:dyDescent="0.2">
      <c r="A132" s="286"/>
      <c r="B132" s="286"/>
      <c r="C132" s="253"/>
      <c r="D132" s="253"/>
      <c r="E132" s="253"/>
    </row>
    <row r="133" spans="1:5" x14ac:dyDescent="0.2">
      <c r="A133" s="286"/>
      <c r="B133" s="286"/>
      <c r="C133" s="253"/>
      <c r="D133" s="253"/>
      <c r="E133" s="253"/>
    </row>
    <row r="134" spans="1:5" x14ac:dyDescent="0.2">
      <c r="A134" s="286"/>
      <c r="B134" s="286"/>
      <c r="C134" s="253"/>
      <c r="D134" s="253"/>
      <c r="E134" s="253"/>
    </row>
    <row r="135" spans="1:5" x14ac:dyDescent="0.2">
      <c r="A135" s="286"/>
      <c r="B135" s="286"/>
      <c r="C135" s="253"/>
      <c r="D135" s="253"/>
      <c r="E135" s="253"/>
    </row>
    <row r="136" spans="1:5" x14ac:dyDescent="0.2">
      <c r="A136" s="286"/>
      <c r="B136" s="286"/>
      <c r="C136" s="253"/>
      <c r="D136" s="253"/>
      <c r="E136" s="253"/>
    </row>
    <row r="137" spans="1:5" x14ac:dyDescent="0.2">
      <c r="A137" s="286"/>
      <c r="B137" s="286"/>
      <c r="C137" s="253"/>
      <c r="D137" s="253"/>
      <c r="E137" s="253"/>
    </row>
    <row r="138" spans="1:5" x14ac:dyDescent="0.2">
      <c r="A138" s="286"/>
      <c r="B138" s="286"/>
      <c r="C138" s="253"/>
      <c r="D138" s="253"/>
      <c r="E138" s="253"/>
    </row>
    <row r="139" spans="1:5" x14ac:dyDescent="0.2">
      <c r="A139" s="286"/>
      <c r="B139" s="286"/>
      <c r="C139" s="253"/>
      <c r="D139" s="253"/>
      <c r="E139" s="253"/>
    </row>
    <row r="140" spans="1:5" x14ac:dyDescent="0.2">
      <c r="A140" s="286"/>
      <c r="B140" s="286"/>
      <c r="C140" s="253"/>
      <c r="D140" s="253"/>
      <c r="E140" s="253"/>
    </row>
    <row r="141" spans="1:5" x14ac:dyDescent="0.2">
      <c r="A141" s="286"/>
      <c r="B141" s="286"/>
      <c r="C141" s="253"/>
      <c r="D141" s="253"/>
      <c r="E141" s="253"/>
    </row>
    <row r="142" spans="1:5" x14ac:dyDescent="0.2">
      <c r="A142" s="286"/>
      <c r="B142" s="286"/>
      <c r="C142" s="253"/>
      <c r="D142" s="253"/>
      <c r="E142" s="253"/>
    </row>
    <row r="143" spans="1:5" x14ac:dyDescent="0.2">
      <c r="A143" s="286"/>
      <c r="B143" s="286"/>
      <c r="C143" s="253"/>
      <c r="D143" s="253"/>
      <c r="E143" s="253"/>
    </row>
    <row r="144" spans="1:5" x14ac:dyDescent="0.2">
      <c r="A144" s="286"/>
      <c r="B144" s="286"/>
      <c r="C144" s="253"/>
      <c r="D144" s="253"/>
      <c r="E144" s="253"/>
    </row>
    <row r="145" spans="1:5" x14ac:dyDescent="0.2">
      <c r="A145" s="286"/>
      <c r="B145" s="286"/>
      <c r="C145" s="253"/>
      <c r="D145" s="253"/>
      <c r="E145" s="253"/>
    </row>
    <row r="146" spans="1:5" x14ac:dyDescent="0.2">
      <c r="A146" s="286"/>
      <c r="B146" s="286"/>
      <c r="C146" s="253"/>
      <c r="D146" s="253"/>
      <c r="E146" s="253"/>
    </row>
    <row r="147" spans="1:5" x14ac:dyDescent="0.2">
      <c r="A147" s="286"/>
      <c r="B147" s="286"/>
      <c r="C147" s="253"/>
      <c r="D147" s="253"/>
      <c r="E147" s="253"/>
    </row>
    <row r="148" spans="1:5" x14ac:dyDescent="0.2">
      <c r="A148" s="286"/>
      <c r="B148" s="286"/>
      <c r="C148" s="253"/>
      <c r="D148" s="253"/>
      <c r="E148" s="253"/>
    </row>
    <row r="149" spans="1:5" x14ac:dyDescent="0.2">
      <c r="A149" s="286"/>
      <c r="B149" s="286"/>
      <c r="C149" s="253"/>
      <c r="D149" s="253"/>
      <c r="E149" s="253"/>
    </row>
    <row r="150" spans="1:5" x14ac:dyDescent="0.2">
      <c r="A150" s="286"/>
      <c r="B150" s="286"/>
      <c r="C150" s="253"/>
      <c r="D150" s="253"/>
      <c r="E150" s="253"/>
    </row>
    <row r="151" spans="1:5" x14ac:dyDescent="0.2">
      <c r="A151" s="286"/>
      <c r="B151" s="286"/>
      <c r="C151" s="253"/>
      <c r="D151" s="253"/>
      <c r="E151" s="253"/>
    </row>
    <row r="152" spans="1:5" x14ac:dyDescent="0.2">
      <c r="A152" s="286"/>
      <c r="B152" s="286"/>
      <c r="C152" s="253"/>
      <c r="D152" s="253"/>
      <c r="E152" s="253"/>
    </row>
    <row r="153" spans="1:5" x14ac:dyDescent="0.2">
      <c r="A153" s="286"/>
      <c r="B153" s="286"/>
      <c r="C153" s="253"/>
      <c r="D153" s="253"/>
      <c r="E153" s="253"/>
    </row>
    <row r="154" spans="1:5" x14ac:dyDescent="0.2">
      <c r="A154" s="286"/>
      <c r="B154" s="286"/>
      <c r="C154" s="253"/>
      <c r="D154" s="253"/>
      <c r="E154" s="253"/>
    </row>
    <row r="155" spans="1:5" x14ac:dyDescent="0.2">
      <c r="A155" s="286"/>
      <c r="B155" s="286"/>
      <c r="C155" s="253"/>
      <c r="D155" s="253"/>
      <c r="E155" s="253"/>
    </row>
    <row r="156" spans="1:5" x14ac:dyDescent="0.2">
      <c r="A156" s="286"/>
      <c r="B156" s="286"/>
      <c r="C156" s="253"/>
      <c r="D156" s="253"/>
      <c r="E156" s="253"/>
    </row>
    <row r="157" spans="1:5" x14ac:dyDescent="0.2">
      <c r="A157" s="286"/>
      <c r="B157" s="286"/>
      <c r="C157" s="253"/>
      <c r="D157" s="253"/>
      <c r="E157" s="253"/>
    </row>
    <row r="158" spans="1:5" x14ac:dyDescent="0.2">
      <c r="A158" s="286"/>
      <c r="B158" s="286"/>
      <c r="C158" s="253"/>
      <c r="D158" s="253"/>
      <c r="E158" s="253"/>
    </row>
    <row r="159" spans="1:5" x14ac:dyDescent="0.2">
      <c r="A159" s="286"/>
      <c r="B159" s="286"/>
      <c r="C159" s="253"/>
      <c r="D159" s="253"/>
      <c r="E159" s="253"/>
    </row>
    <row r="160" spans="1:5" x14ac:dyDescent="0.2">
      <c r="A160" s="286"/>
      <c r="B160" s="286"/>
      <c r="C160" s="253"/>
      <c r="D160" s="253"/>
      <c r="E160" s="253"/>
    </row>
    <row r="161" spans="1:5" x14ac:dyDescent="0.2">
      <c r="A161" s="364"/>
      <c r="B161" s="364"/>
      <c r="C161" s="363"/>
      <c r="D161" s="363"/>
      <c r="E161" s="363"/>
    </row>
    <row r="162" spans="1:5" s="8" customFormat="1" x14ac:dyDescent="0.2">
      <c r="A162" s="252"/>
      <c r="B162" s="252" t="s">
        <v>374</v>
      </c>
      <c r="C162" s="251">
        <f>SUM(C8:C161)</f>
        <v>22323235.189999998</v>
      </c>
      <c r="D162" s="251">
        <f>SUM(D8:D161)</f>
        <v>7562757.8299999991</v>
      </c>
      <c r="E162" s="251">
        <f>SUM(E8:E161)</f>
        <v>-14760477.359999999</v>
      </c>
    </row>
    <row r="163" spans="1:5" s="8" customFormat="1" x14ac:dyDescent="0.2">
      <c r="A163" s="348"/>
      <c r="B163" s="348"/>
      <c r="C163" s="362"/>
      <c r="D163" s="362"/>
      <c r="E163" s="362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A5" sqref="A5:B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9"/>
      <c r="D1" s="381"/>
    </row>
    <row r="2" spans="1:4" s="12" customFormat="1" x14ac:dyDescent="0.2">
      <c r="A2" s="21" t="s">
        <v>0</v>
      </c>
      <c r="B2" s="21"/>
      <c r="C2" s="379"/>
      <c r="D2" s="380"/>
    </row>
    <row r="3" spans="1:4" s="12" customFormat="1" x14ac:dyDescent="0.2">
      <c r="A3" s="21"/>
      <c r="B3" s="21"/>
      <c r="C3" s="379"/>
      <c r="D3" s="380"/>
    </row>
    <row r="4" spans="1:4" s="12" customFormat="1" x14ac:dyDescent="0.2">
      <c r="C4" s="379"/>
      <c r="D4" s="380"/>
    </row>
    <row r="5" spans="1:4" s="12" customFormat="1" ht="11.25" customHeight="1" x14ac:dyDescent="0.2">
      <c r="A5" s="476" t="s">
        <v>381</v>
      </c>
      <c r="B5" s="477"/>
      <c r="C5" s="379"/>
      <c r="D5" s="378" t="s">
        <v>379</v>
      </c>
    </row>
    <row r="6" spans="1:4" x14ac:dyDescent="0.2">
      <c r="A6" s="377"/>
      <c r="B6" s="377"/>
      <c r="C6" s="376"/>
      <c r="D6" s="375"/>
    </row>
    <row r="7" spans="1:4" ht="15" customHeight="1" x14ac:dyDescent="0.2">
      <c r="A7" s="227" t="s">
        <v>45</v>
      </c>
      <c r="B7" s="226" t="s">
        <v>46</v>
      </c>
      <c r="C7" s="292" t="s">
        <v>49</v>
      </c>
      <c r="D7" s="315" t="s">
        <v>378</v>
      </c>
    </row>
    <row r="8" spans="1:4" x14ac:dyDescent="0.2">
      <c r="A8" s="373">
        <v>123536131</v>
      </c>
      <c r="B8" s="374" t="s">
        <v>558</v>
      </c>
      <c r="C8" s="372">
        <v>3099426.13</v>
      </c>
      <c r="D8" s="371"/>
    </row>
    <row r="9" spans="1:4" x14ac:dyDescent="0.2">
      <c r="A9" s="373">
        <v>123566161</v>
      </c>
      <c r="B9" s="374" t="s">
        <v>562</v>
      </c>
      <c r="C9" s="372">
        <v>23740462.149999999</v>
      </c>
      <c r="D9" s="371"/>
    </row>
    <row r="10" spans="1:4" x14ac:dyDescent="0.2">
      <c r="A10" s="373"/>
      <c r="B10" s="374"/>
      <c r="C10" s="372"/>
      <c r="D10" s="371"/>
    </row>
    <row r="11" spans="1:4" x14ac:dyDescent="0.2">
      <c r="A11" s="373"/>
      <c r="B11" s="374"/>
      <c r="C11" s="372"/>
      <c r="D11" s="371"/>
    </row>
    <row r="12" spans="1:4" x14ac:dyDescent="0.2">
      <c r="A12" s="373"/>
      <c r="B12" s="374"/>
      <c r="C12" s="372"/>
      <c r="D12" s="371"/>
    </row>
    <row r="13" spans="1:4" x14ac:dyDescent="0.2">
      <c r="A13" s="373"/>
      <c r="B13" s="374"/>
      <c r="C13" s="372"/>
      <c r="D13" s="371"/>
    </row>
    <row r="14" spans="1:4" x14ac:dyDescent="0.2">
      <c r="A14" s="373"/>
      <c r="B14" s="374"/>
      <c r="C14" s="372"/>
      <c r="D14" s="371"/>
    </row>
    <row r="15" spans="1:4" x14ac:dyDescent="0.2">
      <c r="A15" s="373"/>
      <c r="B15" s="374"/>
      <c r="C15" s="372"/>
      <c r="D15" s="371"/>
    </row>
    <row r="16" spans="1:4" x14ac:dyDescent="0.2">
      <c r="A16" s="373"/>
      <c r="B16" s="373"/>
      <c r="C16" s="372"/>
      <c r="D16" s="371"/>
    </row>
    <row r="17" spans="1:4" x14ac:dyDescent="0.2">
      <c r="A17" s="373"/>
      <c r="B17" s="374"/>
      <c r="C17" s="372"/>
      <c r="D17" s="371"/>
    </row>
    <row r="18" spans="1:4" x14ac:dyDescent="0.2">
      <c r="A18" s="373"/>
      <c r="B18" s="374"/>
      <c r="C18" s="372"/>
      <c r="D18" s="371"/>
    </row>
    <row r="19" spans="1:4" x14ac:dyDescent="0.2">
      <c r="A19" s="373"/>
      <c r="B19" s="374"/>
      <c r="C19" s="372"/>
      <c r="D19" s="371"/>
    </row>
    <row r="20" spans="1:4" x14ac:dyDescent="0.2">
      <c r="A20" s="373"/>
      <c r="B20" s="374"/>
      <c r="C20" s="372"/>
      <c r="D20" s="371"/>
    </row>
    <row r="21" spans="1:4" x14ac:dyDescent="0.2">
      <c r="A21" s="373"/>
      <c r="B21" s="374"/>
      <c r="C21" s="372"/>
      <c r="D21" s="371"/>
    </row>
    <row r="22" spans="1:4" x14ac:dyDescent="0.2">
      <c r="A22" s="373"/>
      <c r="B22" s="374"/>
      <c r="C22" s="372"/>
      <c r="D22" s="371"/>
    </row>
    <row r="23" spans="1:4" x14ac:dyDescent="0.2">
      <c r="A23" s="373"/>
      <c r="B23" s="374"/>
      <c r="C23" s="372"/>
      <c r="D23" s="371"/>
    </row>
    <row r="24" spans="1:4" x14ac:dyDescent="0.2">
      <c r="A24" s="373"/>
      <c r="B24" s="374"/>
      <c r="C24" s="372"/>
      <c r="D24" s="371"/>
    </row>
    <row r="25" spans="1:4" x14ac:dyDescent="0.2">
      <c r="A25" s="373"/>
      <c r="B25" s="374"/>
      <c r="C25" s="372"/>
      <c r="D25" s="371"/>
    </row>
    <row r="26" spans="1:4" x14ac:dyDescent="0.2">
      <c r="A26" s="373"/>
      <c r="B26" s="374"/>
      <c r="C26" s="372"/>
      <c r="D26" s="371"/>
    </row>
    <row r="27" spans="1:4" x14ac:dyDescent="0.2">
      <c r="A27" s="373"/>
      <c r="B27" s="374"/>
      <c r="C27" s="372"/>
      <c r="D27" s="371"/>
    </row>
    <row r="28" spans="1:4" x14ac:dyDescent="0.2">
      <c r="A28" s="373"/>
      <c r="B28" s="374"/>
      <c r="C28" s="372"/>
      <c r="D28" s="371"/>
    </row>
    <row r="29" spans="1:4" x14ac:dyDescent="0.2">
      <c r="A29" s="373"/>
      <c r="B29" s="374"/>
      <c r="C29" s="372"/>
      <c r="D29" s="371"/>
    </row>
    <row r="30" spans="1:4" x14ac:dyDescent="0.2">
      <c r="A30" s="373"/>
      <c r="B30" s="374"/>
      <c r="C30" s="372"/>
      <c r="D30" s="371"/>
    </row>
    <row r="31" spans="1:4" x14ac:dyDescent="0.2">
      <c r="A31" s="373"/>
      <c r="B31" s="373"/>
      <c r="C31" s="372"/>
      <c r="D31" s="371"/>
    </row>
    <row r="32" spans="1:4" x14ac:dyDescent="0.2">
      <c r="A32" s="370"/>
      <c r="B32" s="370" t="s">
        <v>319</v>
      </c>
      <c r="C32" s="369">
        <f>SUM(C8:C31)</f>
        <v>26839888.279999997</v>
      </c>
      <c r="D32" s="368">
        <v>0</v>
      </c>
    </row>
    <row r="35" spans="1:4" x14ac:dyDescent="0.2">
      <c r="A35" s="476" t="s">
        <v>380</v>
      </c>
      <c r="B35" s="477"/>
      <c r="C35" s="379"/>
      <c r="D35" s="378" t="s">
        <v>379</v>
      </c>
    </row>
    <row r="36" spans="1:4" x14ac:dyDescent="0.2">
      <c r="A36" s="377"/>
      <c r="B36" s="377"/>
      <c r="C36" s="376"/>
      <c r="D36" s="375"/>
    </row>
    <row r="37" spans="1:4" x14ac:dyDescent="0.2">
      <c r="A37" s="227" t="s">
        <v>45</v>
      </c>
      <c r="B37" s="226" t="s">
        <v>46</v>
      </c>
      <c r="C37" s="292" t="s">
        <v>49</v>
      </c>
      <c r="D37" s="315" t="s">
        <v>378</v>
      </c>
    </row>
    <row r="38" spans="1:4" x14ac:dyDescent="0.2">
      <c r="A38" s="373">
        <v>124115111</v>
      </c>
      <c r="B38" s="374" t="s">
        <v>572</v>
      </c>
      <c r="C38" s="372">
        <v>13549.16</v>
      </c>
      <c r="D38" s="371"/>
    </row>
    <row r="39" spans="1:4" x14ac:dyDescent="0.2">
      <c r="A39" s="373">
        <v>124135151</v>
      </c>
      <c r="B39" s="374" t="s">
        <v>576</v>
      </c>
      <c r="C39" s="372">
        <v>112143.53</v>
      </c>
      <c r="D39" s="371"/>
    </row>
    <row r="40" spans="1:4" x14ac:dyDescent="0.2">
      <c r="A40" s="373">
        <v>124195191</v>
      </c>
      <c r="B40" s="374" t="s">
        <v>578</v>
      </c>
      <c r="C40" s="372">
        <v>1350</v>
      </c>
      <c r="D40" s="371"/>
    </row>
    <row r="41" spans="1:4" x14ac:dyDescent="0.2">
      <c r="A41" s="373">
        <v>124215211</v>
      </c>
      <c r="B41" s="374" t="s">
        <v>580</v>
      </c>
      <c r="C41" s="372">
        <v>18819.990000000002</v>
      </c>
      <c r="D41" s="371"/>
    </row>
    <row r="42" spans="1:4" x14ac:dyDescent="0.2">
      <c r="A42" s="373">
        <v>124415411</v>
      </c>
      <c r="B42" s="374" t="s">
        <v>588</v>
      </c>
      <c r="C42" s="372">
        <v>209900</v>
      </c>
      <c r="D42" s="371"/>
    </row>
    <row r="43" spans="1:4" x14ac:dyDescent="0.2">
      <c r="A43" s="373">
        <v>124655651</v>
      </c>
      <c r="B43" s="374" t="s">
        <v>602</v>
      </c>
      <c r="C43" s="372">
        <v>132602.4</v>
      </c>
      <c r="D43" s="371"/>
    </row>
    <row r="44" spans="1:4" x14ac:dyDescent="0.2">
      <c r="A44" s="373">
        <v>124675671</v>
      </c>
      <c r="B44" s="374" t="s">
        <v>608</v>
      </c>
      <c r="C44" s="372">
        <v>18340</v>
      </c>
      <c r="D44" s="371"/>
    </row>
    <row r="45" spans="1:4" x14ac:dyDescent="0.2">
      <c r="A45" s="373">
        <v>124695691</v>
      </c>
      <c r="B45" s="374" t="s">
        <v>610</v>
      </c>
      <c r="C45" s="372">
        <v>109498.2</v>
      </c>
      <c r="D45" s="371"/>
    </row>
    <row r="46" spans="1:4" x14ac:dyDescent="0.2">
      <c r="A46" s="373"/>
      <c r="B46" s="373"/>
      <c r="C46" s="372"/>
      <c r="D46" s="371"/>
    </row>
    <row r="47" spans="1:4" x14ac:dyDescent="0.2">
      <c r="A47" s="373"/>
      <c r="B47" s="374"/>
      <c r="C47" s="372"/>
      <c r="D47" s="371"/>
    </row>
    <row r="48" spans="1:4" x14ac:dyDescent="0.2">
      <c r="A48" s="373"/>
      <c r="B48" s="374"/>
      <c r="C48" s="372"/>
      <c r="D48" s="371"/>
    </row>
    <row r="49" spans="1:4" x14ac:dyDescent="0.2">
      <c r="A49" s="373"/>
      <c r="B49" s="374"/>
      <c r="C49" s="372"/>
      <c r="D49" s="371"/>
    </row>
    <row r="50" spans="1:4" x14ac:dyDescent="0.2">
      <c r="A50" s="373"/>
      <c r="B50" s="374"/>
      <c r="C50" s="372"/>
      <c r="D50" s="371"/>
    </row>
    <row r="51" spans="1:4" x14ac:dyDescent="0.2">
      <c r="A51" s="373"/>
      <c r="B51" s="374"/>
      <c r="C51" s="372"/>
      <c r="D51" s="371"/>
    </row>
    <row r="52" spans="1:4" x14ac:dyDescent="0.2">
      <c r="A52" s="373"/>
      <c r="B52" s="374"/>
      <c r="C52" s="372"/>
      <c r="D52" s="371"/>
    </row>
    <row r="53" spans="1:4" x14ac:dyDescent="0.2">
      <c r="A53" s="373"/>
      <c r="B53" s="374"/>
      <c r="C53" s="372"/>
      <c r="D53" s="371"/>
    </row>
    <row r="54" spans="1:4" x14ac:dyDescent="0.2">
      <c r="A54" s="373"/>
      <c r="B54" s="374"/>
      <c r="C54" s="372"/>
      <c r="D54" s="371"/>
    </row>
    <row r="55" spans="1:4" x14ac:dyDescent="0.2">
      <c r="A55" s="373"/>
      <c r="B55" s="374"/>
      <c r="C55" s="372"/>
      <c r="D55" s="371"/>
    </row>
    <row r="56" spans="1:4" x14ac:dyDescent="0.2">
      <c r="A56" s="373"/>
      <c r="B56" s="374"/>
      <c r="C56" s="372"/>
      <c r="D56" s="371"/>
    </row>
    <row r="57" spans="1:4" x14ac:dyDescent="0.2">
      <c r="A57" s="373"/>
      <c r="B57" s="374"/>
      <c r="C57" s="372"/>
      <c r="D57" s="371"/>
    </row>
    <row r="58" spans="1:4" x14ac:dyDescent="0.2">
      <c r="A58" s="373"/>
      <c r="B58" s="374"/>
      <c r="C58" s="372"/>
      <c r="D58" s="371"/>
    </row>
    <row r="59" spans="1:4" x14ac:dyDescent="0.2">
      <c r="A59" s="373"/>
      <c r="B59" s="374"/>
      <c r="C59" s="372"/>
      <c r="D59" s="371"/>
    </row>
    <row r="60" spans="1:4" x14ac:dyDescent="0.2">
      <c r="A60" s="373"/>
      <c r="B60" s="374"/>
      <c r="C60" s="372"/>
      <c r="D60" s="371"/>
    </row>
    <row r="61" spans="1:4" x14ac:dyDescent="0.2">
      <c r="A61" s="373"/>
      <c r="B61" s="373"/>
      <c r="C61" s="372"/>
      <c r="D61" s="371"/>
    </row>
    <row r="62" spans="1:4" x14ac:dyDescent="0.2">
      <c r="A62" s="370"/>
      <c r="B62" s="370" t="s">
        <v>377</v>
      </c>
      <c r="C62" s="369">
        <f>SUM(C38:C61)</f>
        <v>616203.27999999991</v>
      </c>
      <c r="D62" s="368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58" t="s">
        <v>213</v>
      </c>
      <c r="B6" s="468"/>
      <c r="C6" s="468"/>
      <c r="D6" s="469"/>
    </row>
    <row r="7" spans="1:4" ht="27.95" customHeight="1" thickBot="1" x14ac:dyDescent="0.25">
      <c r="A7" s="478" t="s">
        <v>214</v>
      </c>
      <c r="B7" s="479"/>
      <c r="C7" s="479"/>
      <c r="D7" s="480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9"/>
    </row>
    <row r="2" spans="1:4" s="12" customFormat="1" x14ac:dyDescent="0.2">
      <c r="A2" s="21" t="s">
        <v>0</v>
      </c>
      <c r="B2" s="21"/>
      <c r="C2" s="379"/>
    </row>
    <row r="3" spans="1:4" s="12" customFormat="1" x14ac:dyDescent="0.2">
      <c r="A3" s="21"/>
      <c r="B3" s="21"/>
      <c r="C3" s="379"/>
    </row>
    <row r="4" spans="1:4" s="12" customFormat="1" x14ac:dyDescent="0.2">
      <c r="A4" s="21"/>
      <c r="B4" s="21"/>
      <c r="C4" s="379"/>
    </row>
    <row r="5" spans="1:4" s="12" customFormat="1" x14ac:dyDescent="0.2">
      <c r="C5" s="379"/>
    </row>
    <row r="6" spans="1:4" s="12" customFormat="1" ht="11.25" customHeight="1" x14ac:dyDescent="0.2">
      <c r="A6" s="476" t="s">
        <v>227</v>
      </c>
      <c r="B6" s="477"/>
      <c r="C6" s="379"/>
      <c r="D6" s="395" t="s">
        <v>415</v>
      </c>
    </row>
    <row r="7" spans="1:4" x14ac:dyDescent="0.2">
      <c r="A7" s="377"/>
      <c r="B7" s="377"/>
      <c r="C7" s="376"/>
    </row>
    <row r="8" spans="1:4" ht="15" customHeight="1" x14ac:dyDescent="0.2">
      <c r="A8" s="227" t="s">
        <v>45</v>
      </c>
      <c r="B8" s="394" t="s">
        <v>46</v>
      </c>
      <c r="C8" s="292" t="s">
        <v>47</v>
      </c>
      <c r="D8" s="292" t="s">
        <v>48</v>
      </c>
    </row>
    <row r="9" spans="1:4" x14ac:dyDescent="0.2">
      <c r="A9" s="391">
        <v>5500</v>
      </c>
      <c r="B9" s="393" t="s">
        <v>414</v>
      </c>
      <c r="C9" s="387">
        <f>SUM(C10+C19+C22+C28+C30+C32)</f>
        <v>0</v>
      </c>
      <c r="D9" s="387">
        <f>SUM(D10+D19+D22+D28+D30+D32)</f>
        <v>2193711.41</v>
      </c>
    </row>
    <row r="10" spans="1:4" x14ac:dyDescent="0.2">
      <c r="A10" s="389">
        <v>5510</v>
      </c>
      <c r="B10" s="392" t="s">
        <v>413</v>
      </c>
      <c r="C10" s="387">
        <f>SUM(C11:C18)</f>
        <v>0</v>
      </c>
      <c r="D10" s="387">
        <f>SUM(D11:D18)</f>
        <v>2193711.41</v>
      </c>
    </row>
    <row r="11" spans="1:4" x14ac:dyDescent="0.2">
      <c r="A11" s="389">
        <v>5511</v>
      </c>
      <c r="B11" s="392" t="s">
        <v>412</v>
      </c>
      <c r="C11" s="387">
        <v>0</v>
      </c>
      <c r="D11" s="386">
        <v>0</v>
      </c>
    </row>
    <row r="12" spans="1:4" x14ac:dyDescent="0.2">
      <c r="A12" s="389">
        <v>5512</v>
      </c>
      <c r="B12" s="392" t="s">
        <v>411</v>
      </c>
      <c r="C12" s="387">
        <v>0</v>
      </c>
      <c r="D12" s="386">
        <v>0</v>
      </c>
    </row>
    <row r="13" spans="1:4" x14ac:dyDescent="0.2">
      <c r="A13" s="389">
        <v>5513</v>
      </c>
      <c r="B13" s="392" t="s">
        <v>410</v>
      </c>
      <c r="C13" s="387">
        <v>0</v>
      </c>
      <c r="D13" s="386">
        <v>0</v>
      </c>
    </row>
    <row r="14" spans="1:4" x14ac:dyDescent="0.2">
      <c r="A14" s="389">
        <v>5514</v>
      </c>
      <c r="B14" s="392" t="s">
        <v>409</v>
      </c>
      <c r="C14" s="387">
        <v>0</v>
      </c>
      <c r="D14" s="386">
        <v>0</v>
      </c>
    </row>
    <row r="15" spans="1:4" x14ac:dyDescent="0.2">
      <c r="A15" s="389">
        <v>5515</v>
      </c>
      <c r="B15" s="392" t="s">
        <v>408</v>
      </c>
      <c r="C15" s="387">
        <v>0</v>
      </c>
      <c r="D15" s="386">
        <v>2153092.08</v>
      </c>
    </row>
    <row r="16" spans="1:4" x14ac:dyDescent="0.2">
      <c r="A16" s="389">
        <v>5516</v>
      </c>
      <c r="B16" s="392" t="s">
        <v>407</v>
      </c>
      <c r="C16" s="387">
        <v>0</v>
      </c>
      <c r="D16" s="386">
        <v>1000</v>
      </c>
    </row>
    <row r="17" spans="1:4" x14ac:dyDescent="0.2">
      <c r="A17" s="389">
        <v>5517</v>
      </c>
      <c r="B17" s="392" t="s">
        <v>406</v>
      </c>
      <c r="C17" s="387">
        <v>0</v>
      </c>
      <c r="D17" s="386">
        <v>39619.33</v>
      </c>
    </row>
    <row r="18" spans="1:4" x14ac:dyDescent="0.2">
      <c r="A18" s="389">
        <v>5518</v>
      </c>
      <c r="B18" s="392" t="s">
        <v>405</v>
      </c>
      <c r="C18" s="387">
        <v>0</v>
      </c>
      <c r="D18" s="386">
        <v>0</v>
      </c>
    </row>
    <row r="19" spans="1:4" x14ac:dyDescent="0.2">
      <c r="A19" s="389">
        <v>5520</v>
      </c>
      <c r="B19" s="392" t="s">
        <v>404</v>
      </c>
      <c r="C19" s="387">
        <f>SUM(C20:C21)</f>
        <v>0</v>
      </c>
      <c r="D19" s="387">
        <f>SUM(D20:D21)</f>
        <v>0</v>
      </c>
    </row>
    <row r="20" spans="1:4" x14ac:dyDescent="0.2">
      <c r="A20" s="389">
        <v>5521</v>
      </c>
      <c r="B20" s="392" t="s">
        <v>403</v>
      </c>
      <c r="C20" s="387">
        <v>0</v>
      </c>
      <c r="D20" s="386">
        <v>0</v>
      </c>
    </row>
    <row r="21" spans="1:4" x14ac:dyDescent="0.2">
      <c r="A21" s="389">
        <v>5522</v>
      </c>
      <c r="B21" s="392" t="s">
        <v>402</v>
      </c>
      <c r="C21" s="387">
        <v>0</v>
      </c>
      <c r="D21" s="386">
        <v>0</v>
      </c>
    </row>
    <row r="22" spans="1:4" x14ac:dyDescent="0.2">
      <c r="A22" s="389">
        <v>5530</v>
      </c>
      <c r="B22" s="392" t="s">
        <v>401</v>
      </c>
      <c r="C22" s="387">
        <f>SUM(C23:C27)</f>
        <v>0</v>
      </c>
      <c r="D22" s="387">
        <f>SUM(D23:D27)</f>
        <v>0</v>
      </c>
    </row>
    <row r="23" spans="1:4" x14ac:dyDescent="0.2">
      <c r="A23" s="389">
        <v>5531</v>
      </c>
      <c r="B23" s="392" t="s">
        <v>400</v>
      </c>
      <c r="C23" s="387">
        <v>0</v>
      </c>
      <c r="D23" s="386">
        <v>0</v>
      </c>
    </row>
    <row r="24" spans="1:4" x14ac:dyDescent="0.2">
      <c r="A24" s="389">
        <v>5532</v>
      </c>
      <c r="B24" s="392" t="s">
        <v>399</v>
      </c>
      <c r="C24" s="387">
        <v>0</v>
      </c>
      <c r="D24" s="386">
        <v>0</v>
      </c>
    </row>
    <row r="25" spans="1:4" x14ac:dyDescent="0.2">
      <c r="A25" s="389">
        <v>5533</v>
      </c>
      <c r="B25" s="392" t="s">
        <v>398</v>
      </c>
      <c r="C25" s="387">
        <v>0</v>
      </c>
      <c r="D25" s="386">
        <v>0</v>
      </c>
    </row>
    <row r="26" spans="1:4" x14ac:dyDescent="0.2">
      <c r="A26" s="389">
        <v>5534</v>
      </c>
      <c r="B26" s="392" t="s">
        <v>397</v>
      </c>
      <c r="C26" s="387">
        <v>0</v>
      </c>
      <c r="D26" s="386">
        <v>0</v>
      </c>
    </row>
    <row r="27" spans="1:4" x14ac:dyDescent="0.2">
      <c r="A27" s="389">
        <v>5535</v>
      </c>
      <c r="B27" s="392" t="s">
        <v>396</v>
      </c>
      <c r="C27" s="387">
        <v>0</v>
      </c>
      <c r="D27" s="386">
        <v>0</v>
      </c>
    </row>
    <row r="28" spans="1:4" x14ac:dyDescent="0.2">
      <c r="A28" s="389">
        <v>5540</v>
      </c>
      <c r="B28" s="392" t="s">
        <v>395</v>
      </c>
      <c r="C28" s="387">
        <f>C29</f>
        <v>0</v>
      </c>
      <c r="D28" s="386">
        <f>D29</f>
        <v>0</v>
      </c>
    </row>
    <row r="29" spans="1:4" x14ac:dyDescent="0.2">
      <c r="A29" s="389">
        <v>5541</v>
      </c>
      <c r="B29" s="392" t="s">
        <v>395</v>
      </c>
      <c r="C29" s="387">
        <v>0</v>
      </c>
      <c r="D29" s="386">
        <v>0</v>
      </c>
    </row>
    <row r="30" spans="1:4" x14ac:dyDescent="0.2">
      <c r="A30" s="389">
        <v>5550</v>
      </c>
      <c r="B30" s="388" t="s">
        <v>394</v>
      </c>
      <c r="C30" s="387">
        <f>SUM(C31)</f>
        <v>0</v>
      </c>
      <c r="D30" s="387">
        <f>SUM(D31)</f>
        <v>0</v>
      </c>
    </row>
    <row r="31" spans="1:4" x14ac:dyDescent="0.2">
      <c r="A31" s="389">
        <v>5551</v>
      </c>
      <c r="B31" s="388" t="s">
        <v>394</v>
      </c>
      <c r="C31" s="387">
        <v>0</v>
      </c>
      <c r="D31" s="386">
        <v>0</v>
      </c>
    </row>
    <row r="32" spans="1:4" x14ac:dyDescent="0.2">
      <c r="A32" s="389">
        <v>5590</v>
      </c>
      <c r="B32" s="388" t="s">
        <v>393</v>
      </c>
      <c r="C32" s="387">
        <f>SUM(C33:C40)</f>
        <v>0</v>
      </c>
      <c r="D32" s="387">
        <f>SUM(D33:D40)</f>
        <v>0</v>
      </c>
    </row>
    <row r="33" spans="1:4" x14ac:dyDescent="0.2">
      <c r="A33" s="389">
        <v>5591</v>
      </c>
      <c r="B33" s="388" t="s">
        <v>392</v>
      </c>
      <c r="C33" s="387">
        <v>0</v>
      </c>
      <c r="D33" s="386">
        <v>0</v>
      </c>
    </row>
    <row r="34" spans="1:4" x14ac:dyDescent="0.2">
      <c r="A34" s="389">
        <v>5592</v>
      </c>
      <c r="B34" s="388" t="s">
        <v>391</v>
      </c>
      <c r="C34" s="387">
        <v>0</v>
      </c>
      <c r="D34" s="386">
        <v>0</v>
      </c>
    </row>
    <row r="35" spans="1:4" x14ac:dyDescent="0.2">
      <c r="A35" s="389">
        <v>5593</v>
      </c>
      <c r="B35" s="388" t="s">
        <v>390</v>
      </c>
      <c r="C35" s="387">
        <v>0</v>
      </c>
      <c r="D35" s="386">
        <v>0</v>
      </c>
    </row>
    <row r="36" spans="1:4" x14ac:dyDescent="0.2">
      <c r="A36" s="389">
        <v>5594</v>
      </c>
      <c r="B36" s="388" t="s">
        <v>389</v>
      </c>
      <c r="C36" s="387">
        <v>0</v>
      </c>
      <c r="D36" s="386">
        <v>0</v>
      </c>
    </row>
    <row r="37" spans="1:4" x14ac:dyDescent="0.2">
      <c r="A37" s="389">
        <v>5595</v>
      </c>
      <c r="B37" s="388" t="s">
        <v>388</v>
      </c>
      <c r="C37" s="387">
        <v>0</v>
      </c>
      <c r="D37" s="386">
        <v>0</v>
      </c>
    </row>
    <row r="38" spans="1:4" x14ac:dyDescent="0.2">
      <c r="A38" s="389">
        <v>5596</v>
      </c>
      <c r="B38" s="388" t="s">
        <v>387</v>
      </c>
      <c r="C38" s="387">
        <v>0</v>
      </c>
      <c r="D38" s="386">
        <v>0</v>
      </c>
    </row>
    <row r="39" spans="1:4" x14ac:dyDescent="0.2">
      <c r="A39" s="389">
        <v>5597</v>
      </c>
      <c r="B39" s="388" t="s">
        <v>386</v>
      </c>
      <c r="C39" s="387">
        <v>0</v>
      </c>
      <c r="D39" s="386">
        <v>0</v>
      </c>
    </row>
    <row r="40" spans="1:4" x14ac:dyDescent="0.2">
      <c r="A40" s="389">
        <v>5599</v>
      </c>
      <c r="B40" s="388" t="s">
        <v>385</v>
      </c>
      <c r="C40" s="387">
        <v>0</v>
      </c>
      <c r="D40" s="386">
        <v>0</v>
      </c>
    </row>
    <row r="41" spans="1:4" x14ac:dyDescent="0.2">
      <c r="A41" s="391">
        <v>5600</v>
      </c>
      <c r="B41" s="390" t="s">
        <v>384</v>
      </c>
      <c r="C41" s="387">
        <f>SUM(C42)</f>
        <v>0</v>
      </c>
      <c r="D41" s="387">
        <f>SUM(D42)</f>
        <v>0</v>
      </c>
    </row>
    <row r="42" spans="1:4" x14ac:dyDescent="0.2">
      <c r="A42" s="389">
        <v>5610</v>
      </c>
      <c r="B42" s="388" t="s">
        <v>383</v>
      </c>
      <c r="C42" s="387">
        <f>SUM(C43)</f>
        <v>0</v>
      </c>
      <c r="D42" s="387">
        <f>SUM(D43)</f>
        <v>0</v>
      </c>
    </row>
    <row r="43" spans="1:4" x14ac:dyDescent="0.2">
      <c r="A43" s="385">
        <v>5611</v>
      </c>
      <c r="B43" s="384" t="s">
        <v>382</v>
      </c>
      <c r="C43" s="383">
        <v>0</v>
      </c>
      <c r="D43" s="382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5" t="s">
        <v>135</v>
      </c>
      <c r="B5" s="414"/>
      <c r="C5" s="413" t="s">
        <v>141</v>
      </c>
    </row>
    <row r="6" spans="1:3" x14ac:dyDescent="0.2">
      <c r="A6" s="412"/>
      <c r="B6" s="412"/>
      <c r="C6" s="411"/>
    </row>
    <row r="7" spans="1:3" ht="15" customHeight="1" x14ac:dyDescent="0.2">
      <c r="A7" s="227" t="s">
        <v>45</v>
      </c>
      <c r="B7" s="410" t="s">
        <v>46</v>
      </c>
      <c r="C7" s="394" t="s">
        <v>267</v>
      </c>
    </row>
    <row r="8" spans="1:3" x14ac:dyDescent="0.2">
      <c r="A8" s="407">
        <v>900001</v>
      </c>
      <c r="B8" s="409" t="s">
        <v>429</v>
      </c>
      <c r="C8" s="405">
        <v>0</v>
      </c>
    </row>
    <row r="9" spans="1:3" x14ac:dyDescent="0.2">
      <c r="A9" s="407">
        <v>900002</v>
      </c>
      <c r="B9" s="406" t="s">
        <v>428</v>
      </c>
      <c r="C9" s="405">
        <f>SUM(C10:C14)</f>
        <v>0</v>
      </c>
    </row>
    <row r="10" spans="1:3" x14ac:dyDescent="0.2">
      <c r="A10" s="408">
        <v>4320</v>
      </c>
      <c r="B10" s="402" t="s">
        <v>427</v>
      </c>
      <c r="C10" s="399"/>
    </row>
    <row r="11" spans="1:3" ht="22.5" x14ac:dyDescent="0.2">
      <c r="A11" s="408">
        <v>4330</v>
      </c>
      <c r="B11" s="402" t="s">
        <v>426</v>
      </c>
      <c r="C11" s="399"/>
    </row>
    <row r="12" spans="1:3" x14ac:dyDescent="0.2">
      <c r="A12" s="408">
        <v>4340</v>
      </c>
      <c r="B12" s="402" t="s">
        <v>425</v>
      </c>
      <c r="C12" s="399"/>
    </row>
    <row r="13" spans="1:3" x14ac:dyDescent="0.2">
      <c r="A13" s="408">
        <v>4399</v>
      </c>
      <c r="B13" s="402" t="s">
        <v>424</v>
      </c>
      <c r="C13" s="399"/>
    </row>
    <row r="14" spans="1:3" x14ac:dyDescent="0.2">
      <c r="A14" s="401">
        <v>4400</v>
      </c>
      <c r="B14" s="402" t="s">
        <v>423</v>
      </c>
      <c r="C14" s="399"/>
    </row>
    <row r="15" spans="1:3" x14ac:dyDescent="0.2">
      <c r="A15" s="407">
        <v>900003</v>
      </c>
      <c r="B15" s="406" t="s">
        <v>422</v>
      </c>
      <c r="C15" s="405">
        <f>SUM(C16:C19)</f>
        <v>0</v>
      </c>
    </row>
    <row r="16" spans="1:3" x14ac:dyDescent="0.2">
      <c r="A16" s="404">
        <v>52</v>
      </c>
      <c r="B16" s="402" t="s">
        <v>421</v>
      </c>
      <c r="C16" s="399"/>
    </row>
    <row r="17" spans="1:3" x14ac:dyDescent="0.2">
      <c r="A17" s="404">
        <v>62</v>
      </c>
      <c r="B17" s="402" t="s">
        <v>420</v>
      </c>
      <c r="C17" s="399"/>
    </row>
    <row r="18" spans="1:3" x14ac:dyDescent="0.2">
      <c r="A18" s="403" t="s">
        <v>419</v>
      </c>
      <c r="B18" s="402" t="s">
        <v>418</v>
      </c>
      <c r="C18" s="399"/>
    </row>
    <row r="19" spans="1:3" x14ac:dyDescent="0.2">
      <c r="A19" s="401">
        <v>4500</v>
      </c>
      <c r="B19" s="400" t="s">
        <v>417</v>
      </c>
      <c r="C19" s="399"/>
    </row>
    <row r="20" spans="1:3" x14ac:dyDescent="0.2">
      <c r="A20" s="398">
        <v>900004</v>
      </c>
      <c r="B20" s="397" t="s">
        <v>416</v>
      </c>
      <c r="C20" s="396">
        <f>+C8+C9-C15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1" t="s">
        <v>216</v>
      </c>
      <c r="B7" s="482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5" t="s">
        <v>136</v>
      </c>
      <c r="B5" s="414"/>
      <c r="C5" s="426" t="s">
        <v>142</v>
      </c>
    </row>
    <row r="6" spans="1:3" ht="11.25" customHeight="1" x14ac:dyDescent="0.2">
      <c r="A6" s="412"/>
      <c r="B6" s="411"/>
      <c r="C6" s="425"/>
    </row>
    <row r="7" spans="1:3" ht="15" customHeight="1" x14ac:dyDescent="0.2">
      <c r="A7" s="227" t="s">
        <v>45</v>
      </c>
      <c r="B7" s="410" t="s">
        <v>46</v>
      </c>
      <c r="C7" s="394" t="s">
        <v>267</v>
      </c>
    </row>
    <row r="8" spans="1:3" x14ac:dyDescent="0.2">
      <c r="A8" s="424">
        <v>900001</v>
      </c>
      <c r="B8" s="423" t="s">
        <v>452</v>
      </c>
      <c r="C8" s="422">
        <v>0</v>
      </c>
    </row>
    <row r="9" spans="1:3" x14ac:dyDescent="0.2">
      <c r="A9" s="424">
        <v>900002</v>
      </c>
      <c r="B9" s="423" t="s">
        <v>451</v>
      </c>
      <c r="C9" s="422">
        <f>SUM(C10:C26)</f>
        <v>0</v>
      </c>
    </row>
    <row r="10" spans="1:3" x14ac:dyDescent="0.2">
      <c r="A10" s="408">
        <v>5100</v>
      </c>
      <c r="B10" s="421" t="s">
        <v>450</v>
      </c>
      <c r="C10" s="419"/>
    </row>
    <row r="11" spans="1:3" x14ac:dyDescent="0.2">
      <c r="A11" s="408">
        <v>5200</v>
      </c>
      <c r="B11" s="421" t="s">
        <v>449</v>
      </c>
      <c r="C11" s="419"/>
    </row>
    <row r="12" spans="1:3" x14ac:dyDescent="0.2">
      <c r="A12" s="408">
        <v>5300</v>
      </c>
      <c r="B12" s="421" t="s">
        <v>448</v>
      </c>
      <c r="C12" s="419"/>
    </row>
    <row r="13" spans="1:3" x14ac:dyDescent="0.2">
      <c r="A13" s="408">
        <v>5400</v>
      </c>
      <c r="B13" s="421" t="s">
        <v>447</v>
      </c>
      <c r="C13" s="419"/>
    </row>
    <row r="14" spans="1:3" x14ac:dyDescent="0.2">
      <c r="A14" s="408">
        <v>5500</v>
      </c>
      <c r="B14" s="421" t="s">
        <v>446</v>
      </c>
      <c r="C14" s="419"/>
    </row>
    <row r="15" spans="1:3" x14ac:dyDescent="0.2">
      <c r="A15" s="408">
        <v>5600</v>
      </c>
      <c r="B15" s="421" t="s">
        <v>445</v>
      </c>
      <c r="C15" s="419"/>
    </row>
    <row r="16" spans="1:3" x14ac:dyDescent="0.2">
      <c r="A16" s="408">
        <v>5700</v>
      </c>
      <c r="B16" s="421" t="s">
        <v>444</v>
      </c>
      <c r="C16" s="419"/>
    </row>
    <row r="17" spans="1:3" x14ac:dyDescent="0.2">
      <c r="A17" s="408" t="s">
        <v>443</v>
      </c>
      <c r="B17" s="421" t="s">
        <v>442</v>
      </c>
      <c r="C17" s="419"/>
    </row>
    <row r="18" spans="1:3" x14ac:dyDescent="0.2">
      <c r="A18" s="408">
        <v>5900</v>
      </c>
      <c r="B18" s="421" t="s">
        <v>441</v>
      </c>
      <c r="C18" s="419"/>
    </row>
    <row r="19" spans="1:3" x14ac:dyDescent="0.2">
      <c r="A19" s="404">
        <v>6200</v>
      </c>
      <c r="B19" s="421" t="s">
        <v>440</v>
      </c>
      <c r="C19" s="419"/>
    </row>
    <row r="20" spans="1:3" x14ac:dyDescent="0.2">
      <c r="A20" s="404">
        <v>7200</v>
      </c>
      <c r="B20" s="421" t="s">
        <v>439</v>
      </c>
      <c r="C20" s="419"/>
    </row>
    <row r="21" spans="1:3" x14ac:dyDescent="0.2">
      <c r="A21" s="404">
        <v>7300</v>
      </c>
      <c r="B21" s="421" t="s">
        <v>438</v>
      </c>
      <c r="C21" s="419"/>
    </row>
    <row r="22" spans="1:3" x14ac:dyDescent="0.2">
      <c r="A22" s="404">
        <v>7500</v>
      </c>
      <c r="B22" s="421" t="s">
        <v>437</v>
      </c>
      <c r="C22" s="419"/>
    </row>
    <row r="23" spans="1:3" x14ac:dyDescent="0.2">
      <c r="A23" s="404">
        <v>7900</v>
      </c>
      <c r="B23" s="421" t="s">
        <v>436</v>
      </c>
      <c r="C23" s="419"/>
    </row>
    <row r="24" spans="1:3" x14ac:dyDescent="0.2">
      <c r="A24" s="404">
        <v>9100</v>
      </c>
      <c r="B24" s="421" t="s">
        <v>435</v>
      </c>
      <c r="C24" s="419"/>
    </row>
    <row r="25" spans="1:3" x14ac:dyDescent="0.2">
      <c r="A25" s="404">
        <v>9900</v>
      </c>
      <c r="B25" s="421" t="s">
        <v>434</v>
      </c>
      <c r="C25" s="419"/>
    </row>
    <row r="26" spans="1:3" x14ac:dyDescent="0.2">
      <c r="A26" s="404">
        <v>7400</v>
      </c>
      <c r="B26" s="420" t="s">
        <v>433</v>
      </c>
      <c r="C26" s="419"/>
    </row>
    <row r="27" spans="1:3" x14ac:dyDescent="0.2">
      <c r="A27" s="424">
        <v>900003</v>
      </c>
      <c r="B27" s="423" t="s">
        <v>432</v>
      </c>
      <c r="C27" s="422">
        <f>SUM(C28:C34)</f>
        <v>0</v>
      </c>
    </row>
    <row r="28" spans="1:3" ht="22.5" x14ac:dyDescent="0.2">
      <c r="A28" s="408">
        <v>5510</v>
      </c>
      <c r="B28" s="421" t="s">
        <v>413</v>
      </c>
      <c r="C28" s="419"/>
    </row>
    <row r="29" spans="1:3" x14ac:dyDescent="0.2">
      <c r="A29" s="408">
        <v>5520</v>
      </c>
      <c r="B29" s="421" t="s">
        <v>404</v>
      </c>
      <c r="C29" s="419"/>
    </row>
    <row r="30" spans="1:3" x14ac:dyDescent="0.2">
      <c r="A30" s="408">
        <v>5530</v>
      </c>
      <c r="B30" s="421" t="s">
        <v>401</v>
      </c>
      <c r="C30" s="419"/>
    </row>
    <row r="31" spans="1:3" ht="22.5" x14ac:dyDescent="0.2">
      <c r="A31" s="408">
        <v>5540</v>
      </c>
      <c r="B31" s="421" t="s">
        <v>395</v>
      </c>
      <c r="C31" s="419"/>
    </row>
    <row r="32" spans="1:3" x14ac:dyDescent="0.2">
      <c r="A32" s="408">
        <v>5550</v>
      </c>
      <c r="B32" s="421" t="s">
        <v>394</v>
      </c>
      <c r="C32" s="419"/>
    </row>
    <row r="33" spans="1:3" x14ac:dyDescent="0.2">
      <c r="A33" s="408">
        <v>5590</v>
      </c>
      <c r="B33" s="421" t="s">
        <v>393</v>
      </c>
      <c r="C33" s="419"/>
    </row>
    <row r="34" spans="1:3" x14ac:dyDescent="0.2">
      <c r="A34" s="408">
        <v>5600</v>
      </c>
      <c r="B34" s="420" t="s">
        <v>431</v>
      </c>
      <c r="C34" s="419"/>
    </row>
    <row r="35" spans="1:3" x14ac:dyDescent="0.2">
      <c r="A35" s="418">
        <v>900004</v>
      </c>
      <c r="B35" s="417" t="s">
        <v>430</v>
      </c>
      <c r="C35" s="416">
        <f>+C8-C9+C27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6" t="s">
        <v>143</v>
      </c>
      <c r="B2" s="457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1" t="s">
        <v>221</v>
      </c>
      <c r="B7" s="482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6" t="s">
        <v>143</v>
      </c>
      <c r="B2" s="457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2" t="s">
        <v>40</v>
      </c>
    </row>
    <row r="3" spans="1:8" x14ac:dyDescent="0.2">
      <c r="A3" s="3"/>
    </row>
    <row r="4" spans="1:8" s="39" customFormat="1" ht="12.75" x14ac:dyDescent="0.2">
      <c r="A4" s="451" t="s">
        <v>76</v>
      </c>
    </row>
    <row r="5" spans="1:8" s="39" customFormat="1" ht="35.1" customHeight="1" x14ac:dyDescent="0.2">
      <c r="A5" s="484" t="s">
        <v>77</v>
      </c>
      <c r="B5" s="484"/>
      <c r="C5" s="484"/>
      <c r="D5" s="484"/>
      <c r="E5" s="484"/>
      <c r="F5" s="484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0" t="s">
        <v>79</v>
      </c>
      <c r="B9" s="41"/>
      <c r="C9" s="41"/>
      <c r="D9" s="41"/>
    </row>
    <row r="10" spans="1:8" s="39" customFormat="1" ht="12.75" x14ac:dyDescent="0.2">
      <c r="A10" s="450"/>
      <c r="B10" s="41"/>
      <c r="C10" s="41"/>
      <c r="D10" s="41"/>
    </row>
    <row r="11" spans="1:8" s="39" customFormat="1" ht="12.75" x14ac:dyDescent="0.2">
      <c r="A11" s="439">
        <v>7000</v>
      </c>
      <c r="B11" s="438" t="s">
        <v>517</v>
      </c>
      <c r="C11" s="41"/>
      <c r="D11" s="41"/>
    </row>
    <row r="12" spans="1:8" s="39" customFormat="1" ht="12.75" x14ac:dyDescent="0.2">
      <c r="A12" s="439"/>
      <c r="B12" s="438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4">
        <v>7100</v>
      </c>
      <c r="B14" s="449" t="s">
        <v>516</v>
      </c>
      <c r="C14" s="446"/>
      <c r="D14" s="446"/>
      <c r="E14" s="441"/>
    </row>
    <row r="15" spans="1:8" s="39" customFormat="1" x14ac:dyDescent="0.2">
      <c r="A15" s="430">
        <v>7110</v>
      </c>
      <c r="B15" s="447" t="s">
        <v>515</v>
      </c>
      <c r="C15" s="446"/>
      <c r="D15" s="446"/>
      <c r="E15" s="441"/>
    </row>
    <row r="16" spans="1:8" s="39" customFormat="1" x14ac:dyDescent="0.2">
      <c r="A16" s="430">
        <v>7120</v>
      </c>
      <c r="B16" s="447" t="s">
        <v>514</v>
      </c>
      <c r="C16" s="446"/>
      <c r="D16" s="446"/>
      <c r="E16" s="441"/>
    </row>
    <row r="17" spans="1:5" s="39" customFormat="1" x14ac:dyDescent="0.2">
      <c r="A17" s="430">
        <v>7130</v>
      </c>
      <c r="B17" s="447" t="s">
        <v>513</v>
      </c>
      <c r="C17" s="446"/>
      <c r="D17" s="446"/>
      <c r="E17" s="441"/>
    </row>
    <row r="18" spans="1:5" s="39" customFormat="1" ht="22.5" x14ac:dyDescent="0.2">
      <c r="A18" s="430">
        <v>7140</v>
      </c>
      <c r="B18" s="447" t="s">
        <v>512</v>
      </c>
      <c r="C18" s="446"/>
      <c r="D18" s="446"/>
      <c r="E18" s="441"/>
    </row>
    <row r="19" spans="1:5" s="39" customFormat="1" ht="22.5" x14ac:dyDescent="0.2">
      <c r="A19" s="430">
        <v>7150</v>
      </c>
      <c r="B19" s="447" t="s">
        <v>511</v>
      </c>
      <c r="C19" s="446"/>
      <c r="D19" s="446"/>
      <c r="E19" s="441"/>
    </row>
    <row r="20" spans="1:5" s="39" customFormat="1" x14ac:dyDescent="0.2">
      <c r="A20" s="430">
        <v>7160</v>
      </c>
      <c r="B20" s="447" t="s">
        <v>510</v>
      </c>
      <c r="C20" s="446"/>
      <c r="D20" s="446"/>
      <c r="E20" s="441"/>
    </row>
    <row r="21" spans="1:5" s="39" customFormat="1" x14ac:dyDescent="0.2">
      <c r="A21" s="444">
        <v>7200</v>
      </c>
      <c r="B21" s="449" t="s">
        <v>509</v>
      </c>
      <c r="C21" s="446"/>
      <c r="D21" s="446"/>
      <c r="E21" s="441"/>
    </row>
    <row r="22" spans="1:5" s="39" customFormat="1" ht="22.5" x14ac:dyDescent="0.2">
      <c r="A22" s="430">
        <v>7210</v>
      </c>
      <c r="B22" s="447" t="s">
        <v>508</v>
      </c>
      <c r="C22" s="446"/>
      <c r="D22" s="446"/>
      <c r="E22" s="441"/>
    </row>
    <row r="23" spans="1:5" s="39" customFormat="1" ht="22.5" x14ac:dyDescent="0.2">
      <c r="A23" s="430">
        <v>7220</v>
      </c>
      <c r="B23" s="447" t="s">
        <v>507</v>
      </c>
      <c r="C23" s="446"/>
      <c r="D23" s="446"/>
      <c r="E23" s="441"/>
    </row>
    <row r="24" spans="1:5" s="39" customFormat="1" ht="12.95" customHeight="1" x14ac:dyDescent="0.2">
      <c r="A24" s="430">
        <v>7230</v>
      </c>
      <c r="B24" s="445" t="s">
        <v>506</v>
      </c>
      <c r="C24" s="441"/>
      <c r="D24" s="441"/>
      <c r="E24" s="441"/>
    </row>
    <row r="25" spans="1:5" s="39" customFormat="1" ht="22.5" x14ac:dyDescent="0.2">
      <c r="A25" s="430">
        <v>7240</v>
      </c>
      <c r="B25" s="445" t="s">
        <v>505</v>
      </c>
      <c r="C25" s="441"/>
      <c r="D25" s="441"/>
      <c r="E25" s="441"/>
    </row>
    <row r="26" spans="1:5" s="39" customFormat="1" ht="22.5" x14ac:dyDescent="0.2">
      <c r="A26" s="430">
        <v>7250</v>
      </c>
      <c r="B26" s="445" t="s">
        <v>504</v>
      </c>
      <c r="C26" s="441"/>
      <c r="D26" s="441"/>
      <c r="E26" s="441"/>
    </row>
    <row r="27" spans="1:5" s="39" customFormat="1" ht="22.5" x14ac:dyDescent="0.2">
      <c r="A27" s="430">
        <v>7260</v>
      </c>
      <c r="B27" s="445" t="s">
        <v>503</v>
      </c>
      <c r="C27" s="441"/>
      <c r="D27" s="441"/>
      <c r="E27" s="441"/>
    </row>
    <row r="28" spans="1:5" s="39" customFormat="1" x14ac:dyDescent="0.2">
      <c r="A28" s="444">
        <v>7300</v>
      </c>
      <c r="B28" s="448" t="s">
        <v>502</v>
      </c>
      <c r="C28" s="441"/>
      <c r="D28" s="441"/>
      <c r="E28" s="441"/>
    </row>
    <row r="29" spans="1:5" s="39" customFormat="1" x14ac:dyDescent="0.2">
      <c r="A29" s="430">
        <v>7310</v>
      </c>
      <c r="B29" s="445" t="s">
        <v>501</v>
      </c>
      <c r="C29" s="441"/>
      <c r="D29" s="441"/>
      <c r="E29" s="441"/>
    </row>
    <row r="30" spans="1:5" s="39" customFormat="1" x14ac:dyDescent="0.2">
      <c r="A30" s="430">
        <v>7320</v>
      </c>
      <c r="B30" s="445" t="s">
        <v>500</v>
      </c>
      <c r="C30" s="441"/>
      <c r="D30" s="441"/>
      <c r="E30" s="441"/>
    </row>
    <row r="31" spans="1:5" s="39" customFormat="1" x14ac:dyDescent="0.2">
      <c r="A31" s="430">
        <v>7330</v>
      </c>
      <c r="B31" s="445" t="s">
        <v>499</v>
      </c>
      <c r="C31" s="441"/>
      <c r="D31" s="441"/>
      <c r="E31" s="441"/>
    </row>
    <row r="32" spans="1:5" s="39" customFormat="1" x14ac:dyDescent="0.2">
      <c r="A32" s="430">
        <v>7340</v>
      </c>
      <c r="B32" s="445" t="s">
        <v>498</v>
      </c>
      <c r="C32" s="441"/>
      <c r="D32" s="441"/>
      <c r="E32" s="441"/>
    </row>
    <row r="33" spans="1:5" s="39" customFormat="1" x14ac:dyDescent="0.2">
      <c r="A33" s="430">
        <v>7350</v>
      </c>
      <c r="B33" s="445" t="s">
        <v>497</v>
      </c>
      <c r="C33" s="441"/>
      <c r="D33" s="441"/>
      <c r="E33" s="441"/>
    </row>
    <row r="34" spans="1:5" s="39" customFormat="1" x14ac:dyDescent="0.2">
      <c r="A34" s="430">
        <v>7360</v>
      </c>
      <c r="B34" s="445" t="s">
        <v>496</v>
      </c>
      <c r="C34" s="441"/>
      <c r="D34" s="441"/>
      <c r="E34" s="441"/>
    </row>
    <row r="35" spans="1:5" s="39" customFormat="1" x14ac:dyDescent="0.2">
      <c r="A35" s="444">
        <v>7400</v>
      </c>
      <c r="B35" s="448" t="s">
        <v>495</v>
      </c>
      <c r="C35" s="441"/>
      <c r="D35" s="441"/>
      <c r="E35" s="441"/>
    </row>
    <row r="36" spans="1:5" s="39" customFormat="1" x14ac:dyDescent="0.2">
      <c r="A36" s="430">
        <v>7410</v>
      </c>
      <c r="B36" s="445" t="s">
        <v>494</v>
      </c>
      <c r="C36" s="441"/>
      <c r="D36" s="441"/>
      <c r="E36" s="441"/>
    </row>
    <row r="37" spans="1:5" s="39" customFormat="1" x14ac:dyDescent="0.2">
      <c r="A37" s="430">
        <v>7420</v>
      </c>
      <c r="B37" s="445" t="s">
        <v>493</v>
      </c>
      <c r="C37" s="441"/>
      <c r="D37" s="441"/>
      <c r="E37" s="441"/>
    </row>
    <row r="38" spans="1:5" s="39" customFormat="1" ht="22.5" x14ac:dyDescent="0.2">
      <c r="A38" s="444">
        <v>7500</v>
      </c>
      <c r="B38" s="448" t="s">
        <v>492</v>
      </c>
      <c r="C38" s="441"/>
      <c r="D38" s="441"/>
      <c r="E38" s="441"/>
    </row>
    <row r="39" spans="1:5" s="39" customFormat="1" ht="22.5" x14ac:dyDescent="0.2">
      <c r="A39" s="430">
        <v>7510</v>
      </c>
      <c r="B39" s="445" t="s">
        <v>491</v>
      </c>
      <c r="C39" s="441"/>
      <c r="D39" s="441"/>
      <c r="E39" s="441"/>
    </row>
    <row r="40" spans="1:5" s="39" customFormat="1" ht="22.5" x14ac:dyDescent="0.2">
      <c r="A40" s="430">
        <v>7520</v>
      </c>
      <c r="B40" s="445" t="s">
        <v>490</v>
      </c>
      <c r="C40" s="441"/>
      <c r="D40" s="441"/>
      <c r="E40" s="441"/>
    </row>
    <row r="41" spans="1:5" s="39" customFormat="1" x14ac:dyDescent="0.2">
      <c r="A41" s="444">
        <v>7600</v>
      </c>
      <c r="B41" s="448" t="s">
        <v>489</v>
      </c>
      <c r="C41" s="441"/>
      <c r="D41" s="441"/>
      <c r="E41" s="441"/>
    </row>
    <row r="42" spans="1:5" s="39" customFormat="1" x14ac:dyDescent="0.2">
      <c r="A42" s="430">
        <v>7610</v>
      </c>
      <c r="B42" s="447" t="s">
        <v>488</v>
      </c>
      <c r="C42" s="446"/>
      <c r="D42" s="446"/>
      <c r="E42" s="441"/>
    </row>
    <row r="43" spans="1:5" s="39" customFormat="1" x14ac:dyDescent="0.2">
      <c r="A43" s="430">
        <v>7620</v>
      </c>
      <c r="B43" s="447" t="s">
        <v>487</v>
      </c>
      <c r="C43" s="446"/>
      <c r="D43" s="446"/>
      <c r="E43" s="441"/>
    </row>
    <row r="44" spans="1:5" s="39" customFormat="1" x14ac:dyDescent="0.2">
      <c r="A44" s="430">
        <v>7630</v>
      </c>
      <c r="B44" s="447" t="s">
        <v>486</v>
      </c>
      <c r="C44" s="446"/>
      <c r="D44" s="446"/>
      <c r="E44" s="441"/>
    </row>
    <row r="45" spans="1:5" s="39" customFormat="1" x14ac:dyDescent="0.2">
      <c r="A45" s="430">
        <v>7640</v>
      </c>
      <c r="B45" s="445" t="s">
        <v>485</v>
      </c>
      <c r="C45" s="441"/>
      <c r="D45" s="441"/>
      <c r="E45" s="441"/>
    </row>
    <row r="46" spans="1:5" s="39" customFormat="1" x14ac:dyDescent="0.2">
      <c r="A46" s="430"/>
      <c r="B46" s="445"/>
      <c r="C46" s="441"/>
      <c r="D46" s="441"/>
      <c r="E46" s="441"/>
    </row>
    <row r="47" spans="1:5" s="39" customFormat="1" x14ac:dyDescent="0.2">
      <c r="A47" s="444" t="s">
        <v>484</v>
      </c>
      <c r="B47" s="443" t="s">
        <v>483</v>
      </c>
      <c r="C47" s="441"/>
      <c r="D47" s="441"/>
      <c r="E47" s="441"/>
    </row>
    <row r="48" spans="1:5" s="39" customFormat="1" x14ac:dyDescent="0.2">
      <c r="A48" s="430" t="s">
        <v>482</v>
      </c>
      <c r="B48" s="442" t="s">
        <v>481</v>
      </c>
      <c r="C48" s="441"/>
      <c r="D48" s="441"/>
      <c r="E48" s="441"/>
    </row>
    <row r="49" spans="1:8" s="39" customFormat="1" x14ac:dyDescent="0.2">
      <c r="A49" s="430" t="s">
        <v>480</v>
      </c>
      <c r="B49" s="442" t="s">
        <v>479</v>
      </c>
      <c r="C49" s="441"/>
      <c r="D49" s="441"/>
      <c r="E49" s="441"/>
    </row>
    <row r="50" spans="1:8" s="39" customFormat="1" x14ac:dyDescent="0.2">
      <c r="A50" s="430" t="s">
        <v>478</v>
      </c>
      <c r="B50" s="442" t="s">
        <v>477</v>
      </c>
      <c r="C50" s="441"/>
      <c r="D50" s="441"/>
      <c r="E50" s="441"/>
    </row>
    <row r="51" spans="1:8" s="39" customFormat="1" x14ac:dyDescent="0.2">
      <c r="A51" s="430" t="s">
        <v>476</v>
      </c>
      <c r="B51" s="442" t="s">
        <v>475</v>
      </c>
      <c r="C51" s="441"/>
      <c r="D51" s="441"/>
      <c r="E51" s="441"/>
    </row>
    <row r="52" spans="1:8" s="39" customFormat="1" x14ac:dyDescent="0.2">
      <c r="A52" s="430" t="s">
        <v>474</v>
      </c>
      <c r="B52" s="442" t="s">
        <v>473</v>
      </c>
      <c r="C52" s="441"/>
      <c r="D52" s="441"/>
      <c r="E52" s="441"/>
    </row>
    <row r="53" spans="1:8" s="39" customFormat="1" x14ac:dyDescent="0.2">
      <c r="A53" s="430" t="s">
        <v>472</v>
      </c>
      <c r="B53" s="442" t="s">
        <v>471</v>
      </c>
      <c r="C53" s="441"/>
      <c r="D53" s="441"/>
      <c r="E53" s="441"/>
    </row>
    <row r="54" spans="1:8" s="39" customFormat="1" ht="12" x14ac:dyDescent="0.2">
      <c r="A54" s="427" t="s">
        <v>470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0" t="s">
        <v>469</v>
      </c>
      <c r="B56" s="58"/>
    </row>
    <row r="57" spans="1:8" s="39" customFormat="1" ht="12.75" x14ac:dyDescent="0.2">
      <c r="A57" s="440"/>
    </row>
    <row r="58" spans="1:8" s="39" customFormat="1" ht="12.75" x14ac:dyDescent="0.2">
      <c r="A58" s="439">
        <v>8000</v>
      </c>
      <c r="B58" s="438" t="s">
        <v>468</v>
      </c>
    </row>
    <row r="59" spans="1:8" s="39" customFormat="1" x14ac:dyDescent="0.2">
      <c r="B59" s="483" t="s">
        <v>93</v>
      </c>
      <c r="C59" s="483"/>
      <c r="D59" s="483"/>
      <c r="E59" s="483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7">
        <v>8100</v>
      </c>
      <c r="B61" s="434" t="s">
        <v>467</v>
      </c>
      <c r="C61" s="48"/>
      <c r="D61" s="45"/>
      <c r="E61" s="45"/>
      <c r="H61" s="43"/>
    </row>
    <row r="62" spans="1:8" s="39" customFormat="1" x14ac:dyDescent="0.2">
      <c r="A62" s="436">
        <v>8110</v>
      </c>
      <c r="B62" s="47" t="s">
        <v>466</v>
      </c>
      <c r="C62" s="48"/>
      <c r="D62" s="45"/>
      <c r="E62" s="45"/>
      <c r="F62" s="43"/>
      <c r="H62" s="43"/>
    </row>
    <row r="63" spans="1:8" s="39" customFormat="1" x14ac:dyDescent="0.2">
      <c r="A63" s="436">
        <v>8120</v>
      </c>
      <c r="B63" s="47" t="s">
        <v>465</v>
      </c>
      <c r="C63" s="48"/>
      <c r="D63" s="45"/>
      <c r="E63" s="45"/>
      <c r="F63" s="43"/>
      <c r="H63" s="43"/>
    </row>
    <row r="64" spans="1:8" s="39" customFormat="1" x14ac:dyDescent="0.2">
      <c r="A64" s="433">
        <v>8130</v>
      </c>
      <c r="B64" s="47" t="s">
        <v>464</v>
      </c>
      <c r="C64" s="48"/>
      <c r="D64" s="45"/>
      <c r="E64" s="45"/>
      <c r="F64" s="43"/>
      <c r="H64" s="43"/>
    </row>
    <row r="65" spans="1:8" s="39" customFormat="1" x14ac:dyDescent="0.2">
      <c r="A65" s="433">
        <v>8140</v>
      </c>
      <c r="B65" s="47" t="s">
        <v>463</v>
      </c>
      <c r="C65" s="48"/>
      <c r="D65" s="45"/>
      <c r="E65" s="45"/>
      <c r="F65" s="43"/>
      <c r="H65" s="43"/>
    </row>
    <row r="66" spans="1:8" s="39" customFormat="1" x14ac:dyDescent="0.2">
      <c r="A66" s="433">
        <v>8150</v>
      </c>
      <c r="B66" s="47" t="s">
        <v>462</v>
      </c>
      <c r="C66" s="48"/>
      <c r="D66" s="45"/>
      <c r="E66" s="45"/>
      <c r="F66" s="43"/>
      <c r="H66" s="43"/>
    </row>
    <row r="67" spans="1:8" s="39" customFormat="1" x14ac:dyDescent="0.2">
      <c r="A67" s="435">
        <v>8200</v>
      </c>
      <c r="B67" s="434" t="s">
        <v>461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3">
        <v>8210</v>
      </c>
      <c r="B68" s="47" t="s">
        <v>460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3">
        <v>8220</v>
      </c>
      <c r="B69" s="47" t="s">
        <v>459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3">
        <v>8230</v>
      </c>
      <c r="B70" s="47" t="s">
        <v>458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3">
        <v>8240</v>
      </c>
      <c r="B71" s="47" t="s">
        <v>457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2">
        <v>8250</v>
      </c>
      <c r="B72" s="49" t="s">
        <v>456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1">
        <v>8260</v>
      </c>
      <c r="B73" s="51" t="s">
        <v>455</v>
      </c>
      <c r="C73" s="45"/>
      <c r="D73" s="45"/>
      <c r="E73" s="45"/>
      <c r="F73" s="43"/>
      <c r="G73" s="43"/>
      <c r="H73" s="43"/>
    </row>
    <row r="74" spans="1:8" s="39" customFormat="1" x14ac:dyDescent="0.2">
      <c r="A74" s="430">
        <v>8270</v>
      </c>
      <c r="B74" s="429" t="s">
        <v>454</v>
      </c>
      <c r="C74" s="428"/>
      <c r="D74" s="428"/>
      <c r="E74" s="428"/>
      <c r="F74" s="43"/>
      <c r="G74" s="43"/>
      <c r="H74" s="43"/>
    </row>
    <row r="75" spans="1:8" ht="12" x14ac:dyDescent="0.2">
      <c r="A75" s="427" t="s">
        <v>453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4" t="s">
        <v>77</v>
      </c>
      <c r="B5" s="484"/>
      <c r="C5" s="484"/>
      <c r="D5" s="484"/>
      <c r="E5" s="484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5" t="s">
        <v>81</v>
      </c>
      <c r="C10" s="485"/>
      <c r="D10" s="485"/>
      <c r="E10" s="485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5" t="s">
        <v>85</v>
      </c>
      <c r="C12" s="485"/>
      <c r="D12" s="485"/>
      <c r="E12" s="485"/>
    </row>
    <row r="13" spans="1:8" s="39" customFormat="1" ht="26.1" customHeight="1" x14ac:dyDescent="0.2">
      <c r="A13" s="57" t="s">
        <v>86</v>
      </c>
      <c r="B13" s="485" t="s">
        <v>87</v>
      </c>
      <c r="C13" s="485"/>
      <c r="D13" s="485"/>
      <c r="E13" s="485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3" t="s">
        <v>93</v>
      </c>
      <c r="C22" s="483"/>
      <c r="D22" s="483"/>
      <c r="E22" s="483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6" t="s">
        <v>285</v>
      </c>
      <c r="B5" s="229"/>
      <c r="E5" s="267"/>
      <c r="F5" s="267"/>
      <c r="I5" s="269" t="s">
        <v>268</v>
      </c>
    </row>
    <row r="6" spans="1:10" x14ac:dyDescent="0.2">
      <c r="A6" s="268"/>
      <c r="B6" s="268"/>
      <c r="C6" s="267"/>
      <c r="D6" s="267"/>
      <c r="E6" s="267"/>
      <c r="F6" s="267"/>
    </row>
    <row r="7" spans="1:10" ht="15" customHeight="1" x14ac:dyDescent="0.2">
      <c r="A7" s="227" t="s">
        <v>45</v>
      </c>
      <c r="B7" s="226" t="s">
        <v>46</v>
      </c>
      <c r="C7" s="266" t="s">
        <v>267</v>
      </c>
      <c r="D7" s="266" t="s">
        <v>266</v>
      </c>
      <c r="E7" s="266" t="s">
        <v>265</v>
      </c>
      <c r="F7" s="266" t="s">
        <v>264</v>
      </c>
      <c r="G7" s="265" t="s">
        <v>263</v>
      </c>
      <c r="H7" s="226" t="s">
        <v>262</v>
      </c>
      <c r="I7" s="226" t="s">
        <v>261</v>
      </c>
    </row>
    <row r="8" spans="1:10" x14ac:dyDescent="0.2">
      <c r="A8" s="236" t="s">
        <v>532</v>
      </c>
      <c r="B8" s="275" t="s">
        <v>533</v>
      </c>
      <c r="C8" s="221">
        <v>450625.87</v>
      </c>
      <c r="D8" s="273">
        <v>450625.87</v>
      </c>
      <c r="E8" s="273"/>
      <c r="F8" s="273"/>
      <c r="G8" s="272"/>
      <c r="H8" s="263"/>
      <c r="I8" s="271"/>
    </row>
    <row r="9" spans="1:10" x14ac:dyDescent="0.2">
      <c r="A9" s="236" t="s">
        <v>534</v>
      </c>
      <c r="B9" s="275" t="s">
        <v>535</v>
      </c>
      <c r="C9" s="221">
        <v>86325.34</v>
      </c>
      <c r="D9" s="273">
        <v>86325.34</v>
      </c>
      <c r="E9" s="273"/>
      <c r="F9" s="273"/>
      <c r="G9" s="272"/>
      <c r="H9" s="263"/>
      <c r="I9" s="271"/>
    </row>
    <row r="10" spans="1:10" x14ac:dyDescent="0.2">
      <c r="A10" s="236" t="s">
        <v>536</v>
      </c>
      <c r="B10" s="275" t="s">
        <v>537</v>
      </c>
      <c r="C10" s="274">
        <v>1666.27</v>
      </c>
      <c r="D10" s="273">
        <v>1666.27</v>
      </c>
      <c r="E10" s="273"/>
      <c r="F10" s="273"/>
      <c r="G10" s="272"/>
      <c r="H10" s="263"/>
      <c r="I10" s="271"/>
    </row>
    <row r="11" spans="1:10" x14ac:dyDescent="0.2">
      <c r="A11" s="236" t="s">
        <v>538</v>
      </c>
      <c r="B11" s="275" t="s">
        <v>539</v>
      </c>
      <c r="C11" s="274">
        <v>1800.97</v>
      </c>
      <c r="D11" s="273">
        <v>1800.97</v>
      </c>
      <c r="E11" s="273"/>
      <c r="F11" s="273"/>
      <c r="G11" s="272"/>
      <c r="H11" s="263"/>
      <c r="I11" s="271"/>
    </row>
    <row r="12" spans="1:10" x14ac:dyDescent="0.2">
      <c r="A12" s="236" t="s">
        <v>540</v>
      </c>
      <c r="B12" s="275" t="s">
        <v>541</v>
      </c>
      <c r="C12" s="274">
        <v>-108615.49</v>
      </c>
      <c r="D12" s="273">
        <v>-108615.49</v>
      </c>
      <c r="E12" s="273"/>
      <c r="F12" s="273"/>
      <c r="G12" s="272"/>
      <c r="H12" s="263"/>
      <c r="I12" s="271"/>
    </row>
    <row r="13" spans="1:10" x14ac:dyDescent="0.2">
      <c r="A13" s="236"/>
      <c r="B13" s="275"/>
      <c r="C13" s="274"/>
      <c r="D13" s="273"/>
      <c r="E13" s="273"/>
      <c r="F13" s="273"/>
      <c r="G13" s="272"/>
      <c r="H13" s="263"/>
      <c r="I13" s="271"/>
    </row>
    <row r="14" spans="1:10" x14ac:dyDescent="0.2">
      <c r="A14" s="236"/>
      <c r="B14" s="275"/>
      <c r="C14" s="274"/>
      <c r="D14" s="273"/>
      <c r="E14" s="273"/>
      <c r="F14" s="273"/>
      <c r="G14" s="272"/>
      <c r="H14" s="263"/>
      <c r="I14" s="271"/>
    </row>
    <row r="15" spans="1:10" x14ac:dyDescent="0.2">
      <c r="A15" s="252"/>
      <c r="B15" s="252" t="s">
        <v>284</v>
      </c>
      <c r="C15" s="251">
        <f>SUM(C8:C14)</f>
        <v>431802.95999999996</v>
      </c>
      <c r="D15" s="251">
        <f>SUM(D8:D14)</f>
        <v>431802.95999999996</v>
      </c>
      <c r="E15" s="251">
        <f>SUM(E8:E14)</f>
        <v>0</v>
      </c>
      <c r="F15" s="251">
        <f>SUM(F8:F14)</f>
        <v>0</v>
      </c>
      <c r="G15" s="251">
        <f>SUM(G8:G14)</f>
        <v>0</v>
      </c>
      <c r="H15" s="243"/>
      <c r="I15" s="243"/>
    </row>
    <row r="16" spans="1:10" x14ac:dyDescent="0.2">
      <c r="A16" s="60"/>
      <c r="B16" s="60"/>
      <c r="C16" s="230"/>
      <c r="D16" s="230"/>
      <c r="E16" s="230"/>
      <c r="F16" s="230"/>
      <c r="G16" s="230"/>
      <c r="H16" s="60"/>
      <c r="I16" s="60"/>
    </row>
    <row r="17" spans="1:9" x14ac:dyDescent="0.2">
      <c r="A17" s="60"/>
      <c r="B17" s="60"/>
      <c r="C17" s="230"/>
      <c r="D17" s="230"/>
      <c r="E17" s="230"/>
      <c r="F17" s="230"/>
      <c r="G17" s="230"/>
      <c r="H17" s="60"/>
      <c r="I17" s="60"/>
    </row>
    <row r="18" spans="1:9" ht="11.25" customHeight="1" x14ac:dyDescent="0.2">
      <c r="A18" s="216" t="s">
        <v>283</v>
      </c>
      <c r="B18" s="229"/>
      <c r="E18" s="267"/>
      <c r="F18" s="267"/>
      <c r="I18" s="269" t="s">
        <v>268</v>
      </c>
    </row>
    <row r="19" spans="1:9" x14ac:dyDescent="0.2">
      <c r="A19" s="268"/>
      <c r="B19" s="268"/>
      <c r="C19" s="267"/>
      <c r="D19" s="267"/>
      <c r="E19" s="267"/>
      <c r="F19" s="267"/>
    </row>
    <row r="20" spans="1:9" ht="15" customHeight="1" x14ac:dyDescent="0.2">
      <c r="A20" s="227" t="s">
        <v>45</v>
      </c>
      <c r="B20" s="226" t="s">
        <v>46</v>
      </c>
      <c r="C20" s="266" t="s">
        <v>267</v>
      </c>
      <c r="D20" s="266" t="s">
        <v>266</v>
      </c>
      <c r="E20" s="266" t="s">
        <v>265</v>
      </c>
      <c r="F20" s="266" t="s">
        <v>264</v>
      </c>
      <c r="G20" s="265" t="s">
        <v>263</v>
      </c>
      <c r="H20" s="226" t="s">
        <v>262</v>
      </c>
      <c r="I20" s="226" t="s">
        <v>261</v>
      </c>
    </row>
    <row r="21" spans="1:9" x14ac:dyDescent="0.2">
      <c r="A21" s="222" t="s">
        <v>523</v>
      </c>
      <c r="B21" s="222" t="s">
        <v>523</v>
      </c>
      <c r="C21" s="221"/>
      <c r="D21" s="264"/>
      <c r="E21" s="264"/>
      <c r="F21" s="264"/>
      <c r="G21" s="264"/>
      <c r="H21" s="263"/>
      <c r="I21" s="263"/>
    </row>
    <row r="22" spans="1:9" x14ac:dyDescent="0.2">
      <c r="A22" s="222"/>
      <c r="B22" s="222"/>
      <c r="C22" s="221"/>
      <c r="D22" s="264"/>
      <c r="E22" s="264"/>
      <c r="F22" s="264"/>
      <c r="G22" s="264"/>
      <c r="H22" s="263"/>
      <c r="I22" s="263"/>
    </row>
    <row r="23" spans="1:9" x14ac:dyDescent="0.2">
      <c r="A23" s="222"/>
      <c r="B23" s="222"/>
      <c r="C23" s="221"/>
      <c r="D23" s="264"/>
      <c r="E23" s="264"/>
      <c r="F23" s="264"/>
      <c r="G23" s="264"/>
      <c r="H23" s="263"/>
      <c r="I23" s="263"/>
    </row>
    <row r="24" spans="1:9" x14ac:dyDescent="0.2">
      <c r="A24" s="222"/>
      <c r="B24" s="222"/>
      <c r="C24" s="221"/>
      <c r="D24" s="264"/>
      <c r="E24" s="264"/>
      <c r="F24" s="264"/>
      <c r="G24" s="264"/>
      <c r="H24" s="263"/>
      <c r="I24" s="263"/>
    </row>
    <row r="25" spans="1:9" x14ac:dyDescent="0.2">
      <c r="A25" s="62"/>
      <c r="B25" s="62" t="s">
        <v>282</v>
      </c>
      <c r="C25" s="243">
        <f>SUM(C21:C24)</f>
        <v>0</v>
      </c>
      <c r="D25" s="243">
        <f>SUM(D21:D24)</f>
        <v>0</v>
      </c>
      <c r="E25" s="243">
        <f>SUM(E21:E24)</f>
        <v>0</v>
      </c>
      <c r="F25" s="243">
        <f>SUM(F21:F24)</f>
        <v>0</v>
      </c>
      <c r="G25" s="243">
        <f>SUM(G21:G24)</f>
        <v>0</v>
      </c>
      <c r="H25" s="243"/>
      <c r="I25" s="243"/>
    </row>
    <row r="28" spans="1:9" x14ac:dyDescent="0.2">
      <c r="A28" s="216" t="s">
        <v>281</v>
      </c>
      <c r="B28" s="229"/>
      <c r="E28" s="267"/>
      <c r="F28" s="267"/>
      <c r="I28" s="269" t="s">
        <v>268</v>
      </c>
    </row>
    <row r="29" spans="1:9" x14ac:dyDescent="0.2">
      <c r="A29" s="268"/>
      <c r="B29" s="268"/>
      <c r="C29" s="267"/>
      <c r="D29" s="267"/>
      <c r="E29" s="267"/>
      <c r="F29" s="267"/>
    </row>
    <row r="30" spans="1:9" x14ac:dyDescent="0.2">
      <c r="A30" s="227" t="s">
        <v>45</v>
      </c>
      <c r="B30" s="226" t="s">
        <v>46</v>
      </c>
      <c r="C30" s="266" t="s">
        <v>267</v>
      </c>
      <c r="D30" s="266" t="s">
        <v>266</v>
      </c>
      <c r="E30" s="266" t="s">
        <v>265</v>
      </c>
      <c r="F30" s="266" t="s">
        <v>264</v>
      </c>
      <c r="G30" s="265" t="s">
        <v>263</v>
      </c>
      <c r="H30" s="226" t="s">
        <v>262</v>
      </c>
      <c r="I30" s="226" t="s">
        <v>261</v>
      </c>
    </row>
    <row r="31" spans="1:9" x14ac:dyDescent="0.2">
      <c r="A31" s="222" t="s">
        <v>523</v>
      </c>
      <c r="B31" s="222" t="s">
        <v>523</v>
      </c>
      <c r="C31" s="221"/>
      <c r="D31" s="264"/>
      <c r="E31" s="264"/>
      <c r="F31" s="264"/>
      <c r="G31" s="264"/>
      <c r="H31" s="263"/>
      <c r="I31" s="263"/>
    </row>
    <row r="32" spans="1:9" x14ac:dyDescent="0.2">
      <c r="A32" s="222"/>
      <c r="B32" s="222"/>
      <c r="C32" s="221"/>
      <c r="D32" s="264"/>
      <c r="E32" s="264"/>
      <c r="F32" s="264"/>
      <c r="G32" s="264"/>
      <c r="H32" s="263"/>
      <c r="I32" s="263"/>
    </row>
    <row r="33" spans="1:9" x14ac:dyDescent="0.2">
      <c r="A33" s="222"/>
      <c r="B33" s="222"/>
      <c r="C33" s="221"/>
      <c r="D33" s="264"/>
      <c r="E33" s="264"/>
      <c r="F33" s="264"/>
      <c r="G33" s="264"/>
      <c r="H33" s="263"/>
      <c r="I33" s="263"/>
    </row>
    <row r="34" spans="1:9" x14ac:dyDescent="0.2">
      <c r="A34" s="222"/>
      <c r="B34" s="222"/>
      <c r="C34" s="221"/>
      <c r="D34" s="264"/>
      <c r="E34" s="264"/>
      <c r="F34" s="264"/>
      <c r="G34" s="264"/>
      <c r="H34" s="263"/>
      <c r="I34" s="263"/>
    </row>
    <row r="35" spans="1:9" x14ac:dyDescent="0.2">
      <c r="A35" s="62"/>
      <c r="B35" s="62" t="s">
        <v>280</v>
      </c>
      <c r="C35" s="243">
        <f>SUM(C31:C34)</f>
        <v>0</v>
      </c>
      <c r="D35" s="243">
        <f>SUM(D31:D34)</f>
        <v>0</v>
      </c>
      <c r="E35" s="243">
        <f>SUM(E31:E34)</f>
        <v>0</v>
      </c>
      <c r="F35" s="243">
        <f>SUM(F31:F34)</f>
        <v>0</v>
      </c>
      <c r="G35" s="243">
        <f>SUM(G31:G34)</f>
        <v>0</v>
      </c>
      <c r="H35" s="243"/>
      <c r="I35" s="243"/>
    </row>
    <row r="38" spans="1:9" x14ac:dyDescent="0.2">
      <c r="A38" s="216" t="s">
        <v>279</v>
      </c>
      <c r="B38" s="229"/>
      <c r="E38" s="267"/>
      <c r="F38" s="267"/>
      <c r="I38" s="269" t="s">
        <v>268</v>
      </c>
    </row>
    <row r="39" spans="1:9" x14ac:dyDescent="0.2">
      <c r="A39" s="268"/>
      <c r="B39" s="268"/>
      <c r="C39" s="267"/>
      <c r="D39" s="267"/>
      <c r="E39" s="267"/>
      <c r="F39" s="267"/>
    </row>
    <row r="40" spans="1:9" x14ac:dyDescent="0.2">
      <c r="A40" s="227" t="s">
        <v>45</v>
      </c>
      <c r="B40" s="226" t="s">
        <v>46</v>
      </c>
      <c r="C40" s="266" t="s">
        <v>267</v>
      </c>
      <c r="D40" s="266" t="s">
        <v>266</v>
      </c>
      <c r="E40" s="266" t="s">
        <v>265</v>
      </c>
      <c r="F40" s="266" t="s">
        <v>264</v>
      </c>
      <c r="G40" s="265" t="s">
        <v>263</v>
      </c>
      <c r="H40" s="226" t="s">
        <v>262</v>
      </c>
      <c r="I40" s="226" t="s">
        <v>261</v>
      </c>
    </row>
    <row r="41" spans="1:9" x14ac:dyDescent="0.2">
      <c r="A41" s="222" t="s">
        <v>542</v>
      </c>
      <c r="B41" s="222" t="s">
        <v>541</v>
      </c>
      <c r="C41" s="221">
        <v>1584878.02</v>
      </c>
      <c r="D41" s="264">
        <v>1584878.02</v>
      </c>
      <c r="E41" s="264"/>
      <c r="F41" s="264"/>
      <c r="G41" s="264"/>
      <c r="H41" s="263"/>
      <c r="I41" s="263"/>
    </row>
    <row r="42" spans="1:9" x14ac:dyDescent="0.2">
      <c r="A42" s="222"/>
      <c r="B42" s="222"/>
      <c r="C42" s="221"/>
      <c r="D42" s="264"/>
      <c r="E42" s="264"/>
      <c r="F42" s="264"/>
      <c r="G42" s="264"/>
      <c r="H42" s="263"/>
      <c r="I42" s="263"/>
    </row>
    <row r="43" spans="1:9" x14ac:dyDescent="0.2">
      <c r="A43" s="222"/>
      <c r="B43" s="222"/>
      <c r="C43" s="221"/>
      <c r="D43" s="264"/>
      <c r="E43" s="264"/>
      <c r="F43" s="264"/>
      <c r="G43" s="264"/>
      <c r="H43" s="263"/>
      <c r="I43" s="263"/>
    </row>
    <row r="44" spans="1:9" x14ac:dyDescent="0.2">
      <c r="A44" s="222"/>
      <c r="B44" s="222"/>
      <c r="C44" s="221"/>
      <c r="D44" s="264"/>
      <c r="E44" s="264"/>
      <c r="F44" s="264"/>
      <c r="G44" s="264"/>
      <c r="H44" s="263"/>
      <c r="I44" s="263"/>
    </row>
    <row r="45" spans="1:9" x14ac:dyDescent="0.2">
      <c r="A45" s="62"/>
      <c r="B45" s="62" t="s">
        <v>278</v>
      </c>
      <c r="C45" s="243">
        <f>SUM(C41:C44)</f>
        <v>1584878.02</v>
      </c>
      <c r="D45" s="243">
        <f>SUM(D41:D44)</f>
        <v>1584878.02</v>
      </c>
      <c r="E45" s="243">
        <f>SUM(E41:E44)</f>
        <v>0</v>
      </c>
      <c r="F45" s="243">
        <f>SUM(F41:F44)</f>
        <v>0</v>
      </c>
      <c r="G45" s="243">
        <f>SUM(G41:G44)</f>
        <v>0</v>
      </c>
      <c r="H45" s="243"/>
      <c r="I45" s="243"/>
    </row>
    <row r="48" spans="1:9" x14ac:dyDescent="0.2">
      <c r="A48" s="216" t="s">
        <v>277</v>
      </c>
      <c r="B48" s="229"/>
      <c r="C48" s="267"/>
      <c r="D48" s="267"/>
      <c r="E48" s="267"/>
      <c r="F48" s="267"/>
    </row>
    <row r="49" spans="1:9" x14ac:dyDescent="0.2">
      <c r="A49" s="268"/>
      <c r="B49" s="268"/>
      <c r="C49" s="267"/>
      <c r="D49" s="267"/>
      <c r="E49" s="267"/>
      <c r="F49" s="267"/>
    </row>
    <row r="50" spans="1:9" x14ac:dyDescent="0.2">
      <c r="A50" s="227" t="s">
        <v>45</v>
      </c>
      <c r="B50" s="226" t="s">
        <v>46</v>
      </c>
      <c r="C50" s="266" t="s">
        <v>267</v>
      </c>
      <c r="D50" s="266" t="s">
        <v>266</v>
      </c>
      <c r="E50" s="266" t="s">
        <v>265</v>
      </c>
      <c r="F50" s="266" t="s">
        <v>264</v>
      </c>
      <c r="G50" s="265" t="s">
        <v>263</v>
      </c>
      <c r="H50" s="226" t="s">
        <v>262</v>
      </c>
      <c r="I50" s="226" t="s">
        <v>261</v>
      </c>
    </row>
    <row r="51" spans="1:9" x14ac:dyDescent="0.2">
      <c r="A51" s="222" t="s">
        <v>543</v>
      </c>
      <c r="B51" s="222" t="s">
        <v>544</v>
      </c>
      <c r="C51" s="221">
        <v>129041.18</v>
      </c>
      <c r="D51" s="264">
        <v>129041.18</v>
      </c>
      <c r="E51" s="264"/>
      <c r="F51" s="264"/>
      <c r="G51" s="264"/>
      <c r="H51" s="263"/>
      <c r="I51" s="263"/>
    </row>
    <row r="52" spans="1:9" x14ac:dyDescent="0.2">
      <c r="A52" s="222" t="s">
        <v>545</v>
      </c>
      <c r="B52" s="222" t="s">
        <v>546</v>
      </c>
      <c r="C52" s="221">
        <v>290.7</v>
      </c>
      <c r="D52" s="264">
        <v>290.7</v>
      </c>
      <c r="E52" s="264"/>
      <c r="F52" s="264"/>
      <c r="G52" s="264"/>
      <c r="H52" s="263"/>
      <c r="I52" s="263"/>
    </row>
    <row r="53" spans="1:9" x14ac:dyDescent="0.2">
      <c r="A53" s="222" t="s">
        <v>547</v>
      </c>
      <c r="B53" s="222" t="s">
        <v>548</v>
      </c>
      <c r="C53" s="221">
        <v>-26702.22</v>
      </c>
      <c r="D53" s="264">
        <v>-26702.22</v>
      </c>
      <c r="E53" s="264"/>
      <c r="F53" s="264"/>
      <c r="G53" s="264"/>
      <c r="H53" s="263"/>
      <c r="I53" s="263"/>
    </row>
    <row r="54" spans="1:9" x14ac:dyDescent="0.2">
      <c r="A54" s="222" t="s">
        <v>549</v>
      </c>
      <c r="B54" s="222" t="s">
        <v>550</v>
      </c>
      <c r="C54" s="221">
        <v>92298.59</v>
      </c>
      <c r="D54" s="264">
        <v>92298.59</v>
      </c>
      <c r="E54" s="264"/>
      <c r="F54" s="264"/>
      <c r="G54" s="264"/>
      <c r="H54" s="263"/>
      <c r="I54" s="263"/>
    </row>
    <row r="55" spans="1:9" x14ac:dyDescent="0.2">
      <c r="A55" s="222"/>
      <c r="B55" s="222"/>
      <c r="C55" s="221"/>
      <c r="D55" s="264"/>
      <c r="E55" s="264"/>
      <c r="F55" s="264"/>
      <c r="G55" s="264"/>
      <c r="H55" s="263"/>
      <c r="I55" s="263"/>
    </row>
    <row r="56" spans="1:9" x14ac:dyDescent="0.2">
      <c r="A56" s="222"/>
      <c r="B56" s="222"/>
      <c r="C56" s="221"/>
      <c r="D56" s="264"/>
      <c r="E56" s="264"/>
      <c r="F56" s="264"/>
      <c r="G56" s="264"/>
      <c r="H56" s="263"/>
      <c r="I56" s="263"/>
    </row>
    <row r="57" spans="1:9" x14ac:dyDescent="0.2">
      <c r="A57" s="222"/>
      <c r="B57" s="222"/>
      <c r="C57" s="221"/>
      <c r="D57" s="264"/>
      <c r="E57" s="264"/>
      <c r="F57" s="264"/>
      <c r="G57" s="264"/>
      <c r="H57" s="263"/>
      <c r="I57" s="263"/>
    </row>
    <row r="58" spans="1:9" x14ac:dyDescent="0.2">
      <c r="A58" s="222"/>
      <c r="B58" s="222"/>
      <c r="C58" s="221"/>
      <c r="D58" s="264"/>
      <c r="E58" s="264"/>
      <c r="F58" s="264"/>
      <c r="G58" s="264"/>
      <c r="H58" s="263"/>
      <c r="I58" s="263"/>
    </row>
    <row r="59" spans="1:9" x14ac:dyDescent="0.2">
      <c r="A59" s="222"/>
      <c r="B59" s="222"/>
      <c r="C59" s="221"/>
      <c r="D59" s="264"/>
      <c r="E59" s="264"/>
      <c r="F59" s="264"/>
      <c r="G59" s="264"/>
      <c r="H59" s="263"/>
      <c r="I59" s="263"/>
    </row>
    <row r="60" spans="1:9" x14ac:dyDescent="0.2">
      <c r="A60" s="222"/>
      <c r="B60" s="222"/>
      <c r="C60" s="221"/>
      <c r="D60" s="264"/>
      <c r="E60" s="264"/>
      <c r="F60" s="264"/>
      <c r="G60" s="264"/>
      <c r="H60" s="263"/>
      <c r="I60" s="263"/>
    </row>
    <row r="61" spans="1:9" x14ac:dyDescent="0.2">
      <c r="A61" s="222"/>
      <c r="B61" s="222"/>
      <c r="C61" s="221"/>
      <c r="D61" s="264"/>
      <c r="E61" s="264"/>
      <c r="F61" s="264"/>
      <c r="G61" s="264"/>
      <c r="H61" s="263"/>
      <c r="I61" s="263"/>
    </row>
    <row r="62" spans="1:9" x14ac:dyDescent="0.2">
      <c r="A62" s="222"/>
      <c r="B62" s="222"/>
      <c r="C62" s="221"/>
      <c r="D62" s="264"/>
      <c r="E62" s="264"/>
      <c r="F62" s="264"/>
      <c r="G62" s="264"/>
      <c r="H62" s="263"/>
      <c r="I62" s="263"/>
    </row>
    <row r="63" spans="1:9" x14ac:dyDescent="0.2">
      <c r="A63" s="222"/>
      <c r="B63" s="222"/>
      <c r="C63" s="221"/>
      <c r="D63" s="264"/>
      <c r="E63" s="264"/>
      <c r="F63" s="264"/>
      <c r="G63" s="264"/>
      <c r="H63" s="263"/>
      <c r="I63" s="263"/>
    </row>
    <row r="64" spans="1:9" x14ac:dyDescent="0.2">
      <c r="A64" s="222"/>
      <c r="B64" s="222"/>
      <c r="C64" s="221"/>
      <c r="D64" s="264"/>
      <c r="E64" s="264"/>
      <c r="F64" s="264"/>
      <c r="G64" s="264"/>
      <c r="H64" s="263"/>
      <c r="I64" s="263"/>
    </row>
    <row r="65" spans="1:9" x14ac:dyDescent="0.2">
      <c r="A65" s="222"/>
      <c r="B65" s="222"/>
      <c r="C65" s="221"/>
      <c r="D65" s="264"/>
      <c r="E65" s="264"/>
      <c r="F65" s="264"/>
      <c r="G65" s="264"/>
      <c r="H65" s="263"/>
      <c r="I65" s="263"/>
    </row>
    <row r="66" spans="1:9" x14ac:dyDescent="0.2">
      <c r="A66" s="222"/>
      <c r="B66" s="222"/>
      <c r="C66" s="221"/>
      <c r="D66" s="264"/>
      <c r="E66" s="264"/>
      <c r="F66" s="264"/>
      <c r="G66" s="264"/>
      <c r="H66" s="263"/>
      <c r="I66" s="263"/>
    </row>
    <row r="67" spans="1:9" x14ac:dyDescent="0.2">
      <c r="A67" s="222"/>
      <c r="B67" s="222"/>
      <c r="C67" s="221"/>
      <c r="D67" s="264"/>
      <c r="E67" s="264"/>
      <c r="F67" s="264"/>
      <c r="G67" s="264"/>
      <c r="H67" s="263"/>
      <c r="I67" s="263"/>
    </row>
    <row r="68" spans="1:9" x14ac:dyDescent="0.2">
      <c r="A68" s="222"/>
      <c r="B68" s="222"/>
      <c r="C68" s="221"/>
      <c r="D68" s="264"/>
      <c r="E68" s="264"/>
      <c r="F68" s="264"/>
      <c r="G68" s="264"/>
      <c r="H68" s="263"/>
      <c r="I68" s="263"/>
    </row>
    <row r="69" spans="1:9" x14ac:dyDescent="0.2">
      <c r="A69" s="222"/>
      <c r="B69" s="222"/>
      <c r="C69" s="221"/>
      <c r="D69" s="264"/>
      <c r="E69" s="264"/>
      <c r="F69" s="264"/>
      <c r="G69" s="264"/>
      <c r="H69" s="263"/>
      <c r="I69" s="263"/>
    </row>
    <row r="70" spans="1:9" x14ac:dyDescent="0.2">
      <c r="A70" s="222"/>
      <c r="B70" s="222"/>
      <c r="C70" s="221"/>
      <c r="D70" s="264"/>
      <c r="E70" s="264"/>
      <c r="F70" s="264"/>
      <c r="G70" s="264"/>
      <c r="H70" s="263"/>
      <c r="I70" s="263"/>
    </row>
    <row r="71" spans="1:9" x14ac:dyDescent="0.2">
      <c r="A71" s="222"/>
      <c r="B71" s="222"/>
      <c r="C71" s="221"/>
      <c r="D71" s="264"/>
      <c r="E71" s="264"/>
      <c r="F71" s="264"/>
      <c r="G71" s="264"/>
      <c r="H71" s="263"/>
      <c r="I71" s="263"/>
    </row>
    <row r="72" spans="1:9" x14ac:dyDescent="0.2">
      <c r="A72" s="222"/>
      <c r="B72" s="222"/>
      <c r="C72" s="221"/>
      <c r="D72" s="264"/>
      <c r="E72" s="264"/>
      <c r="F72" s="264"/>
      <c r="G72" s="264"/>
      <c r="H72" s="263"/>
      <c r="I72" s="263"/>
    </row>
    <row r="73" spans="1:9" x14ac:dyDescent="0.2">
      <c r="A73" s="222"/>
      <c r="B73" s="222"/>
      <c r="C73" s="221"/>
      <c r="D73" s="264"/>
      <c r="E73" s="264"/>
      <c r="F73" s="264"/>
      <c r="G73" s="264"/>
      <c r="H73" s="263"/>
      <c r="I73" s="263"/>
    </row>
    <row r="74" spans="1:9" x14ac:dyDescent="0.2">
      <c r="A74" s="222"/>
      <c r="B74" s="222"/>
      <c r="C74" s="221"/>
      <c r="D74" s="264"/>
      <c r="E74" s="264"/>
      <c r="F74" s="264"/>
      <c r="G74" s="264"/>
      <c r="H74" s="263"/>
      <c r="I74" s="263"/>
    </row>
    <row r="75" spans="1:9" x14ac:dyDescent="0.2">
      <c r="A75" s="62"/>
      <c r="B75" s="62" t="s">
        <v>276</v>
      </c>
      <c r="C75" s="243">
        <f>SUM(C51:C74)</f>
        <v>194928.25</v>
      </c>
      <c r="D75" s="243">
        <f>SUM(D51:D74)</f>
        <v>194928.25</v>
      </c>
      <c r="E75" s="243">
        <f>SUM(E51:E74)</f>
        <v>0</v>
      </c>
      <c r="F75" s="243">
        <f>SUM(F51:F74)</f>
        <v>0</v>
      </c>
      <c r="G75" s="243">
        <f>SUM(G51:G74)</f>
        <v>0</v>
      </c>
      <c r="H75" s="243"/>
      <c r="I75" s="243"/>
    </row>
    <row r="78" spans="1:9" x14ac:dyDescent="0.2">
      <c r="A78" s="216" t="s">
        <v>275</v>
      </c>
      <c r="B78" s="229"/>
      <c r="C78" s="270"/>
      <c r="E78" s="267"/>
      <c r="F78" s="267"/>
      <c r="I78" s="269" t="s">
        <v>268</v>
      </c>
    </row>
    <row r="79" spans="1:9" x14ac:dyDescent="0.2">
      <c r="A79" s="268"/>
      <c r="B79" s="268"/>
      <c r="C79" s="267"/>
      <c r="D79" s="267"/>
      <c r="E79" s="267"/>
      <c r="F79" s="267"/>
    </row>
    <row r="80" spans="1:9" x14ac:dyDescent="0.2">
      <c r="A80" s="227" t="s">
        <v>45</v>
      </c>
      <c r="B80" s="226" t="s">
        <v>46</v>
      </c>
      <c r="C80" s="266" t="s">
        <v>267</v>
      </c>
      <c r="D80" s="266" t="s">
        <v>266</v>
      </c>
      <c r="E80" s="266" t="s">
        <v>265</v>
      </c>
      <c r="F80" s="266" t="s">
        <v>264</v>
      </c>
      <c r="G80" s="265" t="s">
        <v>263</v>
      </c>
      <c r="H80" s="226" t="s">
        <v>262</v>
      </c>
      <c r="I80" s="226" t="s">
        <v>261</v>
      </c>
    </row>
    <row r="81" spans="1:11" x14ac:dyDescent="0.2">
      <c r="A81" s="222" t="s">
        <v>523</v>
      </c>
      <c r="B81" s="222" t="s">
        <v>523</v>
      </c>
      <c r="C81" s="221"/>
      <c r="D81" s="264"/>
      <c r="E81" s="264"/>
      <c r="F81" s="264"/>
      <c r="G81" s="264"/>
      <c r="H81" s="263"/>
      <c r="I81" s="263"/>
    </row>
    <row r="82" spans="1:11" x14ac:dyDescent="0.2">
      <c r="A82" s="222"/>
      <c r="B82" s="222"/>
      <c r="C82" s="221"/>
      <c r="D82" s="264"/>
      <c r="E82" s="264"/>
      <c r="F82" s="264"/>
      <c r="G82" s="264"/>
      <c r="H82" s="263"/>
      <c r="I82" s="263"/>
    </row>
    <row r="83" spans="1:11" x14ac:dyDescent="0.2">
      <c r="A83" s="222"/>
      <c r="B83" s="222"/>
      <c r="C83" s="221"/>
      <c r="D83" s="264"/>
      <c r="E83" s="264"/>
      <c r="F83" s="264"/>
      <c r="G83" s="264"/>
      <c r="H83" s="263"/>
      <c r="I83" s="263"/>
      <c r="K83" s="7"/>
    </row>
    <row r="84" spans="1:11" x14ac:dyDescent="0.2">
      <c r="A84" s="222"/>
      <c r="B84" s="222"/>
      <c r="C84" s="221"/>
      <c r="D84" s="264"/>
      <c r="E84" s="264"/>
      <c r="F84" s="264"/>
      <c r="G84" s="264"/>
      <c r="H84" s="263"/>
      <c r="I84" s="263"/>
      <c r="K84" s="7"/>
    </row>
    <row r="85" spans="1:11" x14ac:dyDescent="0.2">
      <c r="A85" s="62"/>
      <c r="B85" s="62" t="s">
        <v>274</v>
      </c>
      <c r="C85" s="243">
        <f>SUM(C81:C84)</f>
        <v>0</v>
      </c>
      <c r="D85" s="243">
        <f>SUM(D81:D84)</f>
        <v>0</v>
      </c>
      <c r="E85" s="243">
        <f>SUM(E81:E84)</f>
        <v>0</v>
      </c>
      <c r="F85" s="243">
        <f>SUM(F81:F84)</f>
        <v>0</v>
      </c>
      <c r="G85" s="243">
        <f>SUM(G81:G84)</f>
        <v>0</v>
      </c>
      <c r="H85" s="243"/>
      <c r="I85" s="243"/>
      <c r="K85" s="7"/>
    </row>
    <row r="88" spans="1:11" x14ac:dyDescent="0.2">
      <c r="A88" s="216" t="s">
        <v>273</v>
      </c>
      <c r="B88" s="229"/>
      <c r="E88" s="267"/>
      <c r="F88" s="267"/>
      <c r="I88" s="269" t="s">
        <v>268</v>
      </c>
    </row>
    <row r="89" spans="1:11" x14ac:dyDescent="0.2">
      <c r="A89" s="268"/>
      <c r="B89" s="268"/>
      <c r="C89" s="267"/>
      <c r="D89" s="267"/>
      <c r="E89" s="267"/>
      <c r="F89" s="267"/>
    </row>
    <row r="90" spans="1:11" x14ac:dyDescent="0.2">
      <c r="A90" s="227" t="s">
        <v>45</v>
      </c>
      <c r="B90" s="226" t="s">
        <v>46</v>
      </c>
      <c r="C90" s="266" t="s">
        <v>267</v>
      </c>
      <c r="D90" s="266" t="s">
        <v>266</v>
      </c>
      <c r="E90" s="266" t="s">
        <v>265</v>
      </c>
      <c r="F90" s="266" t="s">
        <v>264</v>
      </c>
      <c r="G90" s="265" t="s">
        <v>263</v>
      </c>
      <c r="H90" s="226" t="s">
        <v>262</v>
      </c>
      <c r="I90" s="226" t="s">
        <v>261</v>
      </c>
    </row>
    <row r="91" spans="1:11" x14ac:dyDescent="0.2">
      <c r="A91" s="222" t="s">
        <v>523</v>
      </c>
      <c r="B91" s="222" t="s">
        <v>523</v>
      </c>
      <c r="C91" s="221"/>
      <c r="D91" s="264"/>
      <c r="E91" s="264"/>
      <c r="F91" s="264"/>
      <c r="G91" s="264"/>
      <c r="H91" s="263"/>
      <c r="I91" s="263"/>
    </row>
    <row r="92" spans="1:11" x14ac:dyDescent="0.2">
      <c r="A92" s="222"/>
      <c r="B92" s="222"/>
      <c r="C92" s="221"/>
      <c r="D92" s="264"/>
      <c r="E92" s="264"/>
      <c r="F92" s="264"/>
      <c r="G92" s="264"/>
      <c r="H92" s="263"/>
      <c r="I92" s="263"/>
    </row>
    <row r="93" spans="1:11" x14ac:dyDescent="0.2">
      <c r="A93" s="222"/>
      <c r="B93" s="222"/>
      <c r="C93" s="221"/>
      <c r="D93" s="264"/>
      <c r="E93" s="264"/>
      <c r="F93" s="264"/>
      <c r="G93" s="264"/>
      <c r="H93" s="263"/>
      <c r="I93" s="263"/>
    </row>
    <row r="94" spans="1:11" x14ac:dyDescent="0.2">
      <c r="A94" s="222"/>
      <c r="B94" s="222"/>
      <c r="C94" s="221"/>
      <c r="D94" s="264"/>
      <c r="E94" s="264"/>
      <c r="F94" s="264"/>
      <c r="G94" s="264"/>
      <c r="H94" s="263"/>
      <c r="I94" s="263"/>
    </row>
    <row r="95" spans="1:11" x14ac:dyDescent="0.2">
      <c r="A95" s="62"/>
      <c r="B95" s="62" t="s">
        <v>272</v>
      </c>
      <c r="C95" s="243">
        <f>SUM(C91:C94)</f>
        <v>0</v>
      </c>
      <c r="D95" s="243">
        <f>SUM(D91:D94)</f>
        <v>0</v>
      </c>
      <c r="E95" s="243">
        <f>SUM(E91:E94)</f>
        <v>0</v>
      </c>
      <c r="F95" s="243">
        <f>SUM(F91:F94)</f>
        <v>0</v>
      </c>
      <c r="G95" s="243">
        <f>SUM(G91:G94)</f>
        <v>0</v>
      </c>
      <c r="H95" s="243"/>
      <c r="I95" s="243"/>
    </row>
    <row r="98" spans="1:11" x14ac:dyDescent="0.2">
      <c r="A98" s="216" t="s">
        <v>271</v>
      </c>
      <c r="B98" s="229"/>
      <c r="E98" s="267"/>
      <c r="F98" s="267"/>
      <c r="I98" s="269" t="s">
        <v>268</v>
      </c>
    </row>
    <row r="99" spans="1:11" x14ac:dyDescent="0.2">
      <c r="A99" s="268"/>
      <c r="B99" s="268"/>
      <c r="C99" s="267"/>
      <c r="D99" s="267"/>
      <c r="E99" s="267"/>
      <c r="F99" s="267"/>
    </row>
    <row r="100" spans="1:11" x14ac:dyDescent="0.2">
      <c r="A100" s="227" t="s">
        <v>45</v>
      </c>
      <c r="B100" s="226" t="s">
        <v>46</v>
      </c>
      <c r="C100" s="266" t="s">
        <v>267</v>
      </c>
      <c r="D100" s="266" t="s">
        <v>266</v>
      </c>
      <c r="E100" s="266" t="s">
        <v>265</v>
      </c>
      <c r="F100" s="266" t="s">
        <v>264</v>
      </c>
      <c r="G100" s="265" t="s">
        <v>263</v>
      </c>
      <c r="H100" s="226" t="s">
        <v>262</v>
      </c>
      <c r="I100" s="226" t="s">
        <v>261</v>
      </c>
    </row>
    <row r="101" spans="1:11" x14ac:dyDescent="0.2">
      <c r="A101" s="222" t="s">
        <v>523</v>
      </c>
      <c r="B101" s="222" t="s">
        <v>523</v>
      </c>
      <c r="C101" s="221"/>
      <c r="D101" s="264"/>
      <c r="E101" s="264"/>
      <c r="F101" s="264"/>
      <c r="G101" s="264"/>
      <c r="H101" s="263"/>
      <c r="I101" s="263"/>
      <c r="K101" s="7"/>
    </row>
    <row r="102" spans="1:11" x14ac:dyDescent="0.2">
      <c r="A102" s="222"/>
      <c r="B102" s="222"/>
      <c r="C102" s="221"/>
      <c r="D102" s="264"/>
      <c r="E102" s="264"/>
      <c r="F102" s="264"/>
      <c r="G102" s="264"/>
      <c r="H102" s="263"/>
      <c r="I102" s="263"/>
      <c r="K102" s="7"/>
    </row>
    <row r="103" spans="1:11" x14ac:dyDescent="0.2">
      <c r="A103" s="222"/>
      <c r="B103" s="222"/>
      <c r="C103" s="221"/>
      <c r="D103" s="264"/>
      <c r="E103" s="264"/>
      <c r="F103" s="264"/>
      <c r="G103" s="264"/>
      <c r="H103" s="263"/>
      <c r="I103" s="263"/>
    </row>
    <row r="104" spans="1:11" x14ac:dyDescent="0.2">
      <c r="A104" s="222"/>
      <c r="B104" s="222"/>
      <c r="C104" s="221"/>
      <c r="D104" s="264"/>
      <c r="E104" s="264"/>
      <c r="F104" s="264"/>
      <c r="G104" s="264"/>
      <c r="H104" s="263"/>
      <c r="I104" s="263"/>
    </row>
    <row r="105" spans="1:11" x14ac:dyDescent="0.2">
      <c r="A105" s="62"/>
      <c r="B105" s="62" t="s">
        <v>270</v>
      </c>
      <c r="C105" s="243">
        <f>SUM(C101:C104)</f>
        <v>0</v>
      </c>
      <c r="D105" s="243">
        <f>SUM(D101:D104)</f>
        <v>0</v>
      </c>
      <c r="E105" s="243">
        <f>SUM(E101:E104)</f>
        <v>0</v>
      </c>
      <c r="F105" s="243">
        <f>SUM(F101:F104)</f>
        <v>0</v>
      </c>
      <c r="G105" s="243">
        <f>SUM(G101:G104)</f>
        <v>0</v>
      </c>
      <c r="H105" s="243"/>
      <c r="I105" s="243"/>
    </row>
    <row r="108" spans="1:11" x14ac:dyDescent="0.2">
      <c r="A108" s="216" t="s">
        <v>269</v>
      </c>
      <c r="B108" s="229"/>
      <c r="E108" s="267"/>
      <c r="F108" s="267"/>
      <c r="I108" s="269" t="s">
        <v>268</v>
      </c>
    </row>
    <row r="109" spans="1:11" x14ac:dyDescent="0.2">
      <c r="A109" s="268"/>
      <c r="B109" s="268"/>
      <c r="C109" s="267"/>
      <c r="D109" s="267"/>
      <c r="E109" s="267"/>
      <c r="F109" s="267"/>
    </row>
    <row r="110" spans="1:11" x14ac:dyDescent="0.2">
      <c r="A110" s="227" t="s">
        <v>45</v>
      </c>
      <c r="B110" s="226" t="s">
        <v>46</v>
      </c>
      <c r="C110" s="266" t="s">
        <v>267</v>
      </c>
      <c r="D110" s="266" t="s">
        <v>266</v>
      </c>
      <c r="E110" s="266" t="s">
        <v>265</v>
      </c>
      <c r="F110" s="266" t="s">
        <v>264</v>
      </c>
      <c r="G110" s="265" t="s">
        <v>263</v>
      </c>
      <c r="H110" s="226" t="s">
        <v>262</v>
      </c>
      <c r="I110" s="226" t="s">
        <v>261</v>
      </c>
    </row>
    <row r="111" spans="1:11" x14ac:dyDescent="0.2">
      <c r="A111" s="222" t="s">
        <v>523</v>
      </c>
      <c r="B111" s="222" t="s">
        <v>523</v>
      </c>
      <c r="C111" s="221"/>
      <c r="D111" s="264"/>
      <c r="E111" s="264"/>
      <c r="F111" s="264"/>
      <c r="G111" s="264"/>
      <c r="H111" s="263"/>
      <c r="I111" s="263"/>
    </row>
    <row r="112" spans="1:11" x14ac:dyDescent="0.2">
      <c r="A112" s="222"/>
      <c r="B112" s="222"/>
      <c r="C112" s="221"/>
      <c r="D112" s="264"/>
      <c r="E112" s="264"/>
      <c r="F112" s="264"/>
      <c r="G112" s="264"/>
      <c r="H112" s="263"/>
      <c r="I112" s="263"/>
    </row>
    <row r="113" spans="1:9" x14ac:dyDescent="0.2">
      <c r="A113" s="222"/>
      <c r="B113" s="222"/>
      <c r="C113" s="221"/>
      <c r="D113" s="264"/>
      <c r="E113" s="264"/>
      <c r="F113" s="264"/>
      <c r="G113" s="264"/>
      <c r="H113" s="263"/>
      <c r="I113" s="263"/>
    </row>
    <row r="114" spans="1:9" x14ac:dyDescent="0.2">
      <c r="A114" s="222"/>
      <c r="B114" s="222"/>
      <c r="C114" s="221"/>
      <c r="D114" s="264"/>
      <c r="E114" s="264"/>
      <c r="F114" s="264"/>
      <c r="G114" s="264"/>
      <c r="H114" s="263"/>
      <c r="I114" s="263"/>
    </row>
    <row r="115" spans="1:9" x14ac:dyDescent="0.2">
      <c r="A115" s="62"/>
      <c r="B115" s="62" t="s">
        <v>260</v>
      </c>
      <c r="C115" s="243">
        <f>SUM(C111:C114)</f>
        <v>0</v>
      </c>
      <c r="D115" s="243">
        <f>SUM(D111:D114)</f>
        <v>0</v>
      </c>
      <c r="E115" s="243">
        <f>SUM(E111:E114)</f>
        <v>0</v>
      </c>
      <c r="F115" s="243">
        <f>SUM(F111:F114)</f>
        <v>0</v>
      </c>
      <c r="G115" s="243">
        <f>SUM(G111:G114)</f>
        <v>0</v>
      </c>
      <c r="H115" s="243"/>
      <c r="I115" s="243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0" t="s">
        <v>235</v>
      </c>
      <c r="B4" s="461"/>
      <c r="C4" s="461"/>
      <c r="D4" s="461"/>
      <c r="E4" s="461"/>
      <c r="F4" s="461"/>
      <c r="G4" s="461"/>
      <c r="H4" s="462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3" t="s">
        <v>151</v>
      </c>
      <c r="B6" s="464"/>
      <c r="C6" s="464"/>
      <c r="D6" s="464"/>
      <c r="E6" s="464"/>
      <c r="F6" s="464"/>
      <c r="G6" s="464"/>
      <c r="H6" s="465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288</v>
      </c>
      <c r="B5" s="20"/>
      <c r="C5" s="20"/>
      <c r="D5" s="20"/>
      <c r="E5" s="20"/>
      <c r="F5" s="17"/>
      <c r="G5" s="17"/>
      <c r="H5" s="190" t="s">
        <v>287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286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7" customFormat="1" ht="11.25" customHeight="1" x14ac:dyDescent="0.2">
      <c r="A5" s="260" t="s">
        <v>294</v>
      </c>
      <c r="B5" s="89"/>
      <c r="C5" s="282"/>
      <c r="D5" s="281" t="s">
        <v>291</v>
      </c>
    </row>
    <row r="6" spans="1:4" x14ac:dyDescent="0.2">
      <c r="A6" s="280"/>
      <c r="B6" s="280"/>
      <c r="C6" s="279"/>
      <c r="D6" s="278"/>
    </row>
    <row r="7" spans="1:4" ht="15" customHeight="1" x14ac:dyDescent="0.2">
      <c r="A7" s="227" t="s">
        <v>45</v>
      </c>
      <c r="B7" s="226" t="s">
        <v>46</v>
      </c>
      <c r="C7" s="224" t="s">
        <v>243</v>
      </c>
      <c r="D7" s="277" t="s">
        <v>290</v>
      </c>
    </row>
    <row r="8" spans="1:4" x14ac:dyDescent="0.2">
      <c r="A8" s="222" t="s">
        <v>523</v>
      </c>
      <c r="B8" s="263" t="s">
        <v>523</v>
      </c>
      <c r="C8" s="264"/>
      <c r="D8" s="263"/>
    </row>
    <row r="9" spans="1:4" x14ac:dyDescent="0.2">
      <c r="A9" s="222"/>
      <c r="B9" s="263"/>
      <c r="C9" s="264"/>
      <c r="D9" s="263"/>
    </row>
    <row r="10" spans="1:4" x14ac:dyDescent="0.2">
      <c r="A10" s="222"/>
      <c r="B10" s="263"/>
      <c r="C10" s="264"/>
      <c r="D10" s="263"/>
    </row>
    <row r="11" spans="1:4" x14ac:dyDescent="0.2">
      <c r="A11" s="222"/>
      <c r="B11" s="263"/>
      <c r="C11" s="264"/>
      <c r="D11" s="263"/>
    </row>
    <row r="12" spans="1:4" x14ac:dyDescent="0.2">
      <c r="A12" s="222"/>
      <c r="B12" s="263"/>
      <c r="C12" s="264"/>
      <c r="D12" s="263"/>
    </row>
    <row r="13" spans="1:4" x14ac:dyDescent="0.2">
      <c r="A13" s="222"/>
      <c r="B13" s="263"/>
      <c r="C13" s="264"/>
      <c r="D13" s="263"/>
    </row>
    <row r="14" spans="1:4" x14ac:dyDescent="0.2">
      <c r="A14" s="222"/>
      <c r="B14" s="263"/>
      <c r="C14" s="264"/>
      <c r="D14" s="263"/>
    </row>
    <row r="15" spans="1:4" x14ac:dyDescent="0.2">
      <c r="A15" s="222"/>
      <c r="B15" s="263"/>
      <c r="C15" s="264"/>
      <c r="D15" s="263"/>
    </row>
    <row r="16" spans="1:4" x14ac:dyDescent="0.2">
      <c r="A16" s="283"/>
      <c r="B16" s="283" t="s">
        <v>293</v>
      </c>
      <c r="C16" s="218">
        <f>SUM(C8:C15)</f>
        <v>0</v>
      </c>
      <c r="D16" s="276"/>
    </row>
    <row r="17" spans="1:4" x14ac:dyDescent="0.2">
      <c r="A17" s="60"/>
      <c r="B17" s="60"/>
      <c r="C17" s="230"/>
      <c r="D17" s="60"/>
    </row>
    <row r="18" spans="1:4" x14ac:dyDescent="0.2">
      <c r="A18" s="60"/>
      <c r="B18" s="60"/>
      <c r="C18" s="230"/>
      <c r="D18" s="60"/>
    </row>
    <row r="19" spans="1:4" s="257" customFormat="1" ht="11.25" customHeight="1" x14ac:dyDescent="0.2">
      <c r="A19" s="260" t="s">
        <v>292</v>
      </c>
      <c r="B19" s="60"/>
      <c r="C19" s="282"/>
      <c r="D19" s="281" t="s">
        <v>291</v>
      </c>
    </row>
    <row r="20" spans="1:4" x14ac:dyDescent="0.2">
      <c r="A20" s="280"/>
      <c r="B20" s="280"/>
      <c r="C20" s="279"/>
      <c r="D20" s="278"/>
    </row>
    <row r="21" spans="1:4" ht="15" customHeight="1" x14ac:dyDescent="0.2">
      <c r="A21" s="227" t="s">
        <v>45</v>
      </c>
      <c r="B21" s="226" t="s">
        <v>46</v>
      </c>
      <c r="C21" s="224" t="s">
        <v>243</v>
      </c>
      <c r="D21" s="277" t="s">
        <v>290</v>
      </c>
    </row>
    <row r="22" spans="1:4" x14ac:dyDescent="0.2">
      <c r="A22" s="236" t="s">
        <v>523</v>
      </c>
      <c r="B22" s="275" t="s">
        <v>523</v>
      </c>
      <c r="C22" s="264"/>
      <c r="D22" s="263"/>
    </row>
    <row r="23" spans="1:4" x14ac:dyDescent="0.2">
      <c r="A23" s="236"/>
      <c r="B23" s="275"/>
      <c r="C23" s="264"/>
      <c r="D23" s="263"/>
    </row>
    <row r="24" spans="1:4" x14ac:dyDescent="0.2">
      <c r="A24" s="236"/>
      <c r="B24" s="275"/>
      <c r="C24" s="264"/>
      <c r="D24" s="263"/>
    </row>
    <row r="25" spans="1:4" x14ac:dyDescent="0.2">
      <c r="A25" s="236"/>
      <c r="B25" s="275"/>
      <c r="C25" s="264"/>
      <c r="D25" s="263"/>
    </row>
    <row r="26" spans="1:4" x14ac:dyDescent="0.2">
      <c r="A26" s="252"/>
      <c r="B26" s="252" t="s">
        <v>289</v>
      </c>
      <c r="C26" s="232">
        <f>SUM(C22:C25)</f>
        <v>0</v>
      </c>
      <c r="D26" s="276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2022-02-17T23:00:19Z</cp:lastPrinted>
  <dcterms:created xsi:type="dcterms:W3CDTF">2012-12-11T20:36:24Z</dcterms:created>
  <dcterms:modified xsi:type="dcterms:W3CDTF">2022-02-17T23:00:54Z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