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INFORMES TRIMESTRALES 2022\4to trimestre 2022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26" i="4"/>
  <c r="F26" i="4"/>
  <c r="G46" i="4"/>
  <c r="B28" i="4"/>
  <c r="C28" i="4"/>
  <c r="F48" i="4" l="1"/>
  <c r="G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<sst xmlns="http://schemas.openxmlformats.org/spreadsheetml/2006/main" count="59" uniqueCount="59">
  <si>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</si>
  <si>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</si>
  <si>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</si>
  <si>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</si>
  <si>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</si>
  <si>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</si>
  <si>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</si>
  <si>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</si>
  <si>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</si>
  <si>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</si>
  <si>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</si>
  <si>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</si>
  <si>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</si>
  <si>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</si>
  <si>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</si>
  <si>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</si>
  <si>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</si>
  <si>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</si>
  <si>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</si>
  <si>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</si>
  <si>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</si>
  <si>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</si>
  <si>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</si>
  <si>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</si>
  <si>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</si>
  <si>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</si>
  <si>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</si>
  <si>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</si>
  <si>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</si>
  <si>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</si>
  <si>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</si>
  <si>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</si>
  <si>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</si>
  <si>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</si>
  <si>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</si>
  <si>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</si>
  <si>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</si>
  <si>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</si>
  <si>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</si>
  <si>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</si>
  <si>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</si>
  <si>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</si>
  <si>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</si>
  <si>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</si>
  <si>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</si>
  <si>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</si>
  <si>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</si>
  <si>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</si>
  <si>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</si>
  <si>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</si>
  <si>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</si>
  <si>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</si>
  <si>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</si>
  <si>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</si>
  <si>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</si>
  <si>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</si>
  <si>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</si>
  <si>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</si>
  <si>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Santa Catarina, Gto
Estado de Situación Financiera
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</si>
</sst>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2152650</xdr:colOff>
      <xdr:row>51</xdr:row>
      <xdr:rowOff>76200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2152650" y="7877175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4</xdr:col>
      <xdr:colOff>628650</xdr:colOff>
      <xdr:row>51</xdr:row>
      <xdr:rowOff>76201</xdr:rowOff>
    </xdr:from>
    <xdr:ext cx="2400300" cy="590551"/>
    <xdr:sp macro="" textlink="">
      <xdr:nvSpPr>
        <xdr:cNvPr id="3" name="CuadroTexto 2"/>
        <xdr:cNvSpPr txBox="1"/>
      </xdr:nvSpPr>
      <xdr:spPr>
        <a:xfrm>
          <a:off x="6715125" y="787717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activeCell="C59" sqref="C59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2022</v>
      </c>
      <c r="C2" s="40">
        <v>2021</v>
      </c>
      <c r="D2" s="19"/>
      <c r="E2" s="18" t="s">
        <v>1</v>
      </c>
      <c r="F2" s="40">
        <v>2022</v>
      </c>
      <c r="G2" s="41">
        <v>2021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7923603.4400000004</v>
      </c>
      <c r="C5" s="12">
        <v>7652538.6699999999</v>
      </c>
      <c r="D5" s="17"/>
      <c r="E5" s="11" t="s">
        <v>41</v>
      </c>
      <c r="F5" s="12">
        <v>9409996.0299999993</v>
      </c>
      <c r="G5" s="5">
        <v>7002935.2999999998</v>
      </c>
    </row>
    <row r="6" spans="1:7" x14ac:dyDescent="0.2">
      <c r="A6" s="30" t="s">
        <v>28</v>
      </c>
      <c r="B6" s="12">
        <v>9275128.7100000009</v>
      </c>
      <c r="C6" s="12">
        <v>5683295.4100000001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-1145713.83</v>
      </c>
      <c r="C7" s="12">
        <v>194928.25</v>
      </c>
      <c r="D7" s="17"/>
      <c r="E7" s="11" t="s">
        <v>11</v>
      </c>
      <c r="F7" s="12">
        <v>-1313.7</v>
      </c>
      <c r="G7" s="5">
        <v>-1313.7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16053018.320000002</v>
      </c>
      <c r="C13" s="10">
        <f>SUM(C5:C11)</f>
        <v>13530762.33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9408682.3300000001</v>
      </c>
      <c r="G14" s="5">
        <f>SUM(G5:G12)</f>
        <v>7001621.5999999996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266393.95</v>
      </c>
      <c r="C17" s="12">
        <v>266393.95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255905450.37</v>
      </c>
      <c r="C18" s="12">
        <v>233688222.27000001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25278190.949999999</v>
      </c>
      <c r="C19" s="12">
        <v>22943247.07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453163.5</v>
      </c>
      <c r="C20" s="12">
        <v>443935.5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-20775428.27</v>
      </c>
      <c r="C21" s="12">
        <v>-19434015.829999998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1064994.25</v>
      </c>
      <c r="C22" s="12">
        <v>854994.25</v>
      </c>
      <c r="D22" s="17"/>
      <c r="E22" s="11" t="s">
        <v>17</v>
      </c>
      <c r="F22" s="12">
        <v>5185864.99</v>
      </c>
      <c r="G22" s="5">
        <v>5185864.99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5185864.99</v>
      </c>
      <c r="G24" s="5">
        <f>SUM(G17:G22)</f>
        <v>5185864.99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262192764.74999997</v>
      </c>
      <c r="C26" s="10">
        <f>SUM(C16:C24)</f>
        <v>238762777.20999998</v>
      </c>
      <c r="D26" s="17"/>
      <c r="E26" s="39" t="s">
        <v>57</v>
      </c>
      <c r="F26" s="10">
        <f>SUM(F24+F14)</f>
        <v>14594547.32</v>
      </c>
      <c r="G26" s="6">
        <f>SUM(G14+G24)</f>
        <v>12187486.59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278245783.06999999</v>
      </c>
      <c r="C28" s="10">
        <f>C13+C26</f>
        <v>252293539.53999999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3145387.2399999998</v>
      </c>
      <c r="G30" s="6">
        <f>SUM(G31:G33)</f>
        <v>3145387.2399999998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-70680.91</v>
      </c>
      <c r="G31" s="5">
        <v>-70680.91</v>
      </c>
    </row>
    <row r="32" spans="1:7" x14ac:dyDescent="0.2">
      <c r="A32" s="31"/>
      <c r="B32" s="15"/>
      <c r="C32" s="15"/>
      <c r="D32" s="17"/>
      <c r="E32" s="11" t="s">
        <v>18</v>
      </c>
      <c r="F32" s="12">
        <v>3216068.15</v>
      </c>
      <c r="G32" s="5">
        <v>3216068.15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189061028.29000002</v>
      </c>
      <c r="G35" s="6">
        <f>SUM(G36:G40)</f>
        <v>165515845.49000001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23267744.140000001</v>
      </c>
      <c r="G36" s="5">
        <v>14723160.15</v>
      </c>
    </row>
    <row r="37" spans="1:7" x14ac:dyDescent="0.2">
      <c r="A37" s="31"/>
      <c r="B37" s="15"/>
      <c r="C37" s="15"/>
      <c r="D37" s="17"/>
      <c r="E37" s="11" t="s">
        <v>19</v>
      </c>
      <c r="F37" s="12">
        <v>165793284.15000001</v>
      </c>
      <c r="G37" s="5">
        <v>150792685.34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192206415.53000003</v>
      </c>
      <c r="G46" s="5">
        <f>SUM(G42+G35+G30)</f>
        <v>168661232.73000002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206800962.85000002</v>
      </c>
      <c r="G48" s="20">
        <f>G46+G26</f>
        <v>180848719.32000002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3" spans="1:7" x14ac:dyDescent="0.2">
      <c r="A53" s="14"/>
      <c r="B53" s="14"/>
      <c r="C53" s="14"/>
    </row>
    <row r="54" spans="1:7" x14ac:dyDescent="0.2">
      <c r="A54" s="14"/>
      <c r="B54" s="14"/>
      <c r="C54" s="14"/>
    </row>
    <row r="55" spans="1:7" x14ac:dyDescent="0.2">
      <c r="A55" s="14"/>
      <c r="B55" s="14"/>
      <c r="C55" s="14"/>
    </row>
    <row r="56" spans="1:7" x14ac:dyDescent="0.2">
      <c r="A56" s="14"/>
      <c r="B56" s="14"/>
      <c r="C56" s="14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2018-03-04T05:00:29Z</cp:lastPrinted>
  <dcterms:created xsi:type="dcterms:W3CDTF">2012-12-11T20:26:08Z</dcterms:created>
  <dcterms:modified xsi:type="dcterms:W3CDTF">2023-01-27T16:51:44Z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