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<sst xmlns="http://schemas.openxmlformats.org/spreadsheetml/2006/main" count="45" uniqueCount="37">
  <si>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</si>
  <si>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</si>
  <si>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</si>
  <si>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</si>
  <si>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</si>
  <si>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</si>
  <si>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</si>
  <si>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</si>
  <si>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</si>
  <si>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</si>
  <si>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</si>
  <si>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</si>
  <si>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</si>
  <si>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</si>
  <si>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</si>
  <si>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</si>
  <si>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</si>
  <si>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</si>
  <si>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</si>
  <si>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</si>
  <si>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</si>
  <si>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</si>
  <si>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</si>
  <si>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</si>
  <si>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</si>
  <si>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</si>
  <si>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</si>
  <si>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</si>
  <si>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</si>
  <si>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</si>
  <si>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</si>
  <si>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</si>
  <si>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</si>
  <si>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</si>
  <si>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</si>
  <si>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</si>
  <si>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Santa Catarina, Gto
Flujo de Fondos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</si>
</sst>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44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70104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1295400</xdr:colOff>
      <xdr:row>44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410075" y="70199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topLeftCell="A28" workbookViewId="0">
      <selection activeCell="F47" sqref="F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62528198.189999998</v>
      </c>
      <c r="D3" s="3">
        <f t="shared" ref="D3:E3" si="0">SUM(D4:D13)</f>
        <v>106019088.09</v>
      </c>
      <c r="E3" s="4">
        <f t="shared" si="0"/>
        <v>106019088.09</v>
      </c>
    </row>
    <row r="4" spans="1:5" x14ac:dyDescent="0.2">
      <c r="A4" s="5"/>
      <c r="B4" s="14" t="s">
        <v>1</v>
      </c>
      <c r="C4" s="6">
        <v>1576546.63</v>
      </c>
      <c r="D4" s="6">
        <v>1830750.72</v>
      </c>
      <c r="E4" s="7">
        <v>1830750.72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2860746.38</v>
      </c>
      <c r="D7" s="6">
        <v>2582575.6800000002</v>
      </c>
      <c r="E7" s="7">
        <v>2582575.6800000002</v>
      </c>
    </row>
    <row r="8" spans="1:5" x14ac:dyDescent="0.2">
      <c r="A8" s="5"/>
      <c r="B8" s="14" t="s">
        <v>5</v>
      </c>
      <c r="C8" s="6">
        <v>38600.120000000003</v>
      </c>
      <c r="D8" s="6">
        <v>283691.59000000003</v>
      </c>
      <c r="E8" s="7">
        <v>283691.59000000003</v>
      </c>
    </row>
    <row r="9" spans="1:5" x14ac:dyDescent="0.2">
      <c r="A9" s="5"/>
      <c r="B9" s="14" t="s">
        <v>6</v>
      </c>
      <c r="C9" s="6">
        <v>159680.84</v>
      </c>
      <c r="D9" s="6">
        <v>1125112.67</v>
      </c>
      <c r="E9" s="7">
        <v>1125112.67</v>
      </c>
    </row>
    <row r="10" spans="1:5" x14ac:dyDescent="0.2">
      <c r="A10" s="5"/>
      <c r="B10" s="14" t="s">
        <v>7</v>
      </c>
      <c r="C10" s="6">
        <v>0</v>
      </c>
      <c r="D10" s="6">
        <v>71769.5</v>
      </c>
      <c r="E10" s="7">
        <v>71769.5</v>
      </c>
    </row>
    <row r="11" spans="1:5" x14ac:dyDescent="0.2">
      <c r="A11" s="5"/>
      <c r="B11" s="14" t="s">
        <v>8</v>
      </c>
      <c r="C11" s="6">
        <v>57892624.219999999</v>
      </c>
      <c r="D11" s="6">
        <v>89244230.290000007</v>
      </c>
      <c r="E11" s="7">
        <v>89244230.290000007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10880957.640000001</v>
      </c>
      <c r="E13" s="7">
        <v>10880957.640000001</v>
      </c>
    </row>
    <row r="14" spans="1:5" x14ac:dyDescent="0.2">
      <c r="A14" s="18" t="s">
        <v>11</v>
      </c>
      <c r="B14" s="2"/>
      <c r="C14" s="9">
        <f>SUM(C15:C23)</f>
        <v>62528198.190000005</v>
      </c>
      <c r="D14" s="9">
        <f t="shared" ref="D14:E14" si="1">SUM(D15:D23)</f>
        <v>95272607.850000009</v>
      </c>
      <c r="E14" s="10">
        <f t="shared" si="1"/>
        <v>92159248.950000003</v>
      </c>
    </row>
    <row r="15" spans="1:5" x14ac:dyDescent="0.2">
      <c r="A15" s="5"/>
      <c r="B15" s="14" t="s">
        <v>12</v>
      </c>
      <c r="C15" s="6">
        <v>33618127.590000004</v>
      </c>
      <c r="D15" s="6">
        <v>31988724.25</v>
      </c>
      <c r="E15" s="7">
        <v>31988724.25</v>
      </c>
    </row>
    <row r="16" spans="1:5" x14ac:dyDescent="0.2">
      <c r="A16" s="5"/>
      <c r="B16" s="14" t="s">
        <v>13</v>
      </c>
      <c r="C16" s="6">
        <v>3828723.18</v>
      </c>
      <c r="D16" s="6">
        <v>8738759.9600000009</v>
      </c>
      <c r="E16" s="7">
        <v>8738759.9600000009</v>
      </c>
    </row>
    <row r="17" spans="1:5" x14ac:dyDescent="0.2">
      <c r="A17" s="5"/>
      <c r="B17" s="14" t="s">
        <v>14</v>
      </c>
      <c r="C17" s="6">
        <v>8392720.9100000001</v>
      </c>
      <c r="D17" s="6">
        <v>16608959.83</v>
      </c>
      <c r="E17" s="7">
        <v>16608959.83</v>
      </c>
    </row>
    <row r="18" spans="1:5" x14ac:dyDescent="0.2">
      <c r="A18" s="5"/>
      <c r="B18" s="14" t="s">
        <v>9</v>
      </c>
      <c r="C18" s="6">
        <v>5990000</v>
      </c>
      <c r="D18" s="6">
        <v>12470280.439999999</v>
      </c>
      <c r="E18" s="7">
        <v>12470280.439999999</v>
      </c>
    </row>
    <row r="19" spans="1:5" x14ac:dyDescent="0.2">
      <c r="A19" s="5"/>
      <c r="B19" s="14" t="s">
        <v>15</v>
      </c>
      <c r="C19" s="6">
        <v>235300</v>
      </c>
      <c r="D19" s="6">
        <v>2344171.88</v>
      </c>
      <c r="E19" s="7">
        <v>2344171.88</v>
      </c>
    </row>
    <row r="20" spans="1:5" x14ac:dyDescent="0.2">
      <c r="A20" s="5"/>
      <c r="B20" s="14" t="s">
        <v>16</v>
      </c>
      <c r="C20" s="6">
        <v>10164706</v>
      </c>
      <c r="D20" s="6">
        <v>22427228.100000001</v>
      </c>
      <c r="E20" s="7">
        <v>19313869.199999999</v>
      </c>
    </row>
    <row r="21" spans="1:5" x14ac:dyDescent="0.2">
      <c r="A21" s="5"/>
      <c r="B21" s="14" t="s">
        <v>17</v>
      </c>
      <c r="C21" s="6">
        <v>218620.51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80000</v>
      </c>
      <c r="D22" s="6">
        <v>694483.39</v>
      </c>
      <c r="E22" s="7">
        <v>694483.39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10746480.239999995</v>
      </c>
      <c r="E24" s="13">
        <f>E3-E14</f>
        <v>13859839.140000001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8181333.4900000002</v>
      </c>
      <c r="E28" s="21">
        <f>SUM(E29:E35)</f>
        <v>8232597.6999999993</v>
      </c>
    </row>
    <row r="29" spans="1:5" x14ac:dyDescent="0.2">
      <c r="A29" s="5"/>
      <c r="B29" s="14" t="s">
        <v>26</v>
      </c>
      <c r="C29" s="22">
        <v>0</v>
      </c>
      <c r="D29" s="22">
        <v>2531283.36</v>
      </c>
      <c r="E29" s="23">
        <v>2582547.5699999998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5543870.3700000001</v>
      </c>
      <c r="E33" s="23">
        <v>5543870.3700000001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106179.76</v>
      </c>
      <c r="E35" s="23">
        <v>106179.76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2565146.75</v>
      </c>
      <c r="E36" s="25">
        <f>SUM(E37:E39)</f>
        <v>5627241.4400000004</v>
      </c>
    </row>
    <row r="37" spans="1:5" x14ac:dyDescent="0.2">
      <c r="A37" s="5"/>
      <c r="B37" s="14" t="s">
        <v>30</v>
      </c>
      <c r="C37" s="22">
        <v>0</v>
      </c>
      <c r="D37" s="22">
        <v>599563.74</v>
      </c>
      <c r="E37" s="23">
        <v>599563.74</v>
      </c>
    </row>
    <row r="38" spans="1:5" x14ac:dyDescent="0.2">
      <c r="B38" s="1" t="s">
        <v>31</v>
      </c>
      <c r="C38" s="22">
        <v>0</v>
      </c>
      <c r="D38" s="22">
        <v>1965583.01</v>
      </c>
      <c r="E38" s="23">
        <v>5027677.7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10746480.24</v>
      </c>
      <c r="E40" s="13">
        <f>E28+E36</f>
        <v>13859839.140000001</v>
      </c>
    </row>
    <row r="41" spans="1:5" x14ac:dyDescent="0.2">
      <c r="A41" s="1" t="s">
        <v>24</v>
      </c>
    </row>
    <row r="46" spans="1:5" x14ac:dyDescent="0.2">
      <c r="B46" s="31"/>
      <c r="C46" s="31"/>
      <c r="D46" s="31"/>
    </row>
    <row r="47" spans="1:5" x14ac:dyDescent="0.2">
      <c r="B47" s="31"/>
      <c r="C47" s="31"/>
      <c r="D47" s="31"/>
    </row>
    <row r="48" spans="1:5" x14ac:dyDescent="0.2">
      <c r="B48" s="31"/>
      <c r="C48" s="31"/>
      <c r="D48" s="31"/>
    </row>
    <row r="49" spans="2:4" x14ac:dyDescent="0.2">
      <c r="B49" s="31"/>
      <c r="C49" s="31"/>
      <c r="D49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2023-01-27T16:59:34Z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