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l="1"/>
  <c r="G15" i="1"/>
  <c r="F6" i="1"/>
  <c r="F15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<sst xmlns="http://schemas.openxmlformats.org/spreadsheetml/2006/main" count="27" uniqueCount="27">
  <si>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</si>
  <si>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</si>
  <si>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</si>
  <si>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</si>
  <si>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</si>
  <si>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</si>
  <si>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</si>
  <si>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</si>
  <si>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</si>
  <si>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</si>
  <si>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</si>
  <si>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</si>
  <si>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</si>
  <si>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</si>
  <si>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</si>
  <si>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</si>
  <si>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</si>
  <si>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</si>
  <si>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</si>
  <si>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</si>
  <si>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</si>
  <si>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</si>
  <si>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</si>
  <si>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</si>
  <si>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</si>
  <si>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</si>
  <si>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Santa Catarina, Gto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</si>
</sst>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28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143000" y="113823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809625</xdr:colOff>
      <xdr:row>28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991225" y="47339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7" zoomScaleNormal="100" workbookViewId="0">
      <selection activeCell="H29" sqref="H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252293539.53999999</v>
      </c>
      <c r="D4" s="13">
        <f>SUM(D6+D15)</f>
        <v>234939213.37</v>
      </c>
      <c r="E4" s="13">
        <f>SUM(E6+E15)</f>
        <v>208986969.84</v>
      </c>
      <c r="F4" s="13">
        <f>SUM(F6+F15)</f>
        <v>278245783.06999999</v>
      </c>
      <c r="G4" s="13">
        <f>SUM(G6+G15)</f>
        <v>25952243.529999997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13530762.33</v>
      </c>
      <c r="D6" s="13">
        <f>SUM(D7:D13)</f>
        <v>209443483.05000001</v>
      </c>
      <c r="E6" s="13">
        <f>SUM(E7:E13)</f>
        <v>206921227.06</v>
      </c>
      <c r="F6" s="13">
        <f>SUM(F7:F13)</f>
        <v>16053018.320000006</v>
      </c>
      <c r="G6" s="18">
        <f>SUM(G7:G13)</f>
        <v>2522255.9900000058</v>
      </c>
    </row>
    <row r="7" spans="1:7" x14ac:dyDescent="0.2">
      <c r="A7" s="3">
        <v>1110</v>
      </c>
      <c r="B7" s="7" t="s">
        <v>9</v>
      </c>
      <c r="C7" s="18">
        <v>7652538.6699999999</v>
      </c>
      <c r="D7" s="18">
        <v>161441011.11000001</v>
      </c>
      <c r="E7" s="18">
        <v>161169946.34</v>
      </c>
      <c r="F7" s="18">
        <f>C7+D7-E7</f>
        <v>7923603.4399999976</v>
      </c>
      <c r="G7" s="18">
        <f t="shared" ref="G7:G13" si="0">F7-C7</f>
        <v>271064.76999999769</v>
      </c>
    </row>
    <row r="8" spans="1:7" x14ac:dyDescent="0.2">
      <c r="A8" s="3">
        <v>1120</v>
      </c>
      <c r="B8" s="7" t="s">
        <v>10</v>
      </c>
      <c r="C8" s="18">
        <v>5683295.4100000001</v>
      </c>
      <c r="D8" s="18">
        <v>38273291.240000002</v>
      </c>
      <c r="E8" s="18">
        <v>34681457.939999998</v>
      </c>
      <c r="F8" s="18">
        <f t="shared" ref="F8:F13" si="1">C8+D8-E8</f>
        <v>9275128.7100000083</v>
      </c>
      <c r="G8" s="18">
        <f t="shared" si="0"/>
        <v>3591833.3000000082</v>
      </c>
    </row>
    <row r="9" spans="1:7" x14ac:dyDescent="0.2">
      <c r="A9" s="3">
        <v>1130</v>
      </c>
      <c r="B9" s="7" t="s">
        <v>11</v>
      </c>
      <c r="C9" s="18">
        <v>194928.25</v>
      </c>
      <c r="D9" s="18">
        <v>9729180.6999999993</v>
      </c>
      <c r="E9" s="18">
        <v>11069822.779999999</v>
      </c>
      <c r="F9" s="18">
        <f t="shared" si="1"/>
        <v>-1145713.83</v>
      </c>
      <c r="G9" s="18">
        <f t="shared" si="0"/>
        <v>-1340642.08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238762777.20999998</v>
      </c>
      <c r="D15" s="13">
        <f>SUM(D16:D24)</f>
        <v>25495730.32</v>
      </c>
      <c r="E15" s="13">
        <f>SUM(E16:E24)</f>
        <v>2065742.7799999998</v>
      </c>
      <c r="F15" s="13">
        <f>SUM(F16:F24)</f>
        <v>262192764.74999997</v>
      </c>
      <c r="G15" s="13">
        <f>SUM(G16:G24)</f>
        <v>23429987.539999992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266393.95</v>
      </c>
      <c r="D17" s="19">
        <v>0</v>
      </c>
      <c r="E17" s="19">
        <v>0</v>
      </c>
      <c r="F17" s="19">
        <f t="shared" ref="F17:F24" si="3">C17+D17-E17</f>
        <v>266393.95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233688222.27000001</v>
      </c>
      <c r="D18" s="19">
        <v>22941558.440000001</v>
      </c>
      <c r="E18" s="19">
        <v>724330.34</v>
      </c>
      <c r="F18" s="19">
        <f t="shared" si="3"/>
        <v>255905450.37</v>
      </c>
      <c r="G18" s="19">
        <f t="shared" si="2"/>
        <v>22217228.099999994</v>
      </c>
    </row>
    <row r="19" spans="1:7" x14ac:dyDescent="0.2">
      <c r="A19" s="3">
        <v>1240</v>
      </c>
      <c r="B19" s="7" t="s">
        <v>18</v>
      </c>
      <c r="C19" s="18">
        <v>22943247.07</v>
      </c>
      <c r="D19" s="18">
        <v>2334943.88</v>
      </c>
      <c r="E19" s="18">
        <v>0</v>
      </c>
      <c r="F19" s="18">
        <f t="shared" si="3"/>
        <v>25278190.949999999</v>
      </c>
      <c r="G19" s="18">
        <f t="shared" si="2"/>
        <v>2334943.879999999</v>
      </c>
    </row>
    <row r="20" spans="1:7" x14ac:dyDescent="0.2">
      <c r="A20" s="3">
        <v>1250</v>
      </c>
      <c r="B20" s="7" t="s">
        <v>19</v>
      </c>
      <c r="C20" s="18">
        <v>443935.5</v>
      </c>
      <c r="D20" s="18">
        <v>9228</v>
      </c>
      <c r="E20" s="18">
        <v>0</v>
      </c>
      <c r="F20" s="18">
        <f t="shared" si="3"/>
        <v>453163.5</v>
      </c>
      <c r="G20" s="18">
        <f t="shared" si="2"/>
        <v>9228</v>
      </c>
    </row>
    <row r="21" spans="1:7" x14ac:dyDescent="0.2">
      <c r="A21" s="3">
        <v>1260</v>
      </c>
      <c r="B21" s="7" t="s">
        <v>20</v>
      </c>
      <c r="C21" s="18">
        <v>-19434015.829999998</v>
      </c>
      <c r="D21" s="18">
        <v>0</v>
      </c>
      <c r="E21" s="18">
        <v>1341412.44</v>
      </c>
      <c r="F21" s="18">
        <f t="shared" si="3"/>
        <v>-20775428.27</v>
      </c>
      <c r="G21" s="18">
        <f t="shared" si="2"/>
        <v>-1341412.4400000013</v>
      </c>
    </row>
    <row r="22" spans="1:7" x14ac:dyDescent="0.2">
      <c r="A22" s="3">
        <v>1270</v>
      </c>
      <c r="B22" s="7" t="s">
        <v>21</v>
      </c>
      <c r="C22" s="18">
        <v>854994.25</v>
      </c>
      <c r="D22" s="18">
        <v>210000</v>
      </c>
      <c r="E22" s="18">
        <v>0</v>
      </c>
      <c r="F22" s="18">
        <f t="shared" si="3"/>
        <v>1064994.25</v>
      </c>
      <c r="G22" s="18">
        <f t="shared" si="2"/>
        <v>210000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4"/>
      <c r="C30" s="24"/>
      <c r="D30" s="24"/>
    </row>
    <row r="31" spans="1:7" x14ac:dyDescent="0.2">
      <c r="B31" s="24"/>
      <c r="C31" s="24"/>
      <c r="D31" s="24"/>
    </row>
    <row r="32" spans="1:7" x14ac:dyDescent="0.2">
      <c r="B32" s="24"/>
      <c r="C32" s="24"/>
      <c r="D32" s="24"/>
    </row>
    <row r="33" spans="2:4" x14ac:dyDescent="0.2">
      <c r="B33" s="24"/>
      <c r="C33" s="24"/>
      <c r="D33" s="24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2023-01-27T16:53:58Z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