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S TRIMESTRALES CUENTA PUBLICA\INFORMES TRIMESTRALES 2022\4to trimestre 2022\"/>
    </mc:Choice>
  </mc:AlternateContent>
  <bookViews>
    <workbookView xWindow="0" yWindow="0" windowWidth="23040" windowHeight="952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F36" i="65" l="1"/>
  <c r="F35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9" i="65"/>
  <c r="F48" i="65"/>
  <c r="F47" i="65"/>
  <c r="F46" i="65"/>
  <c r="F45" i="65"/>
  <c r="F44" i="65"/>
  <c r="F43" i="65"/>
  <c r="F42" i="65"/>
  <c r="F41" i="65"/>
  <c r="F40" i="65"/>
  <c r="F39" i="65"/>
  <c r="F38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<sst xmlns="http://schemas.openxmlformats.org/spreadsheetml/2006/main" count="894" uniqueCount="630">
  <si>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</si>
  <si>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</si>
  <si>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</si>
  <si>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</si>
  <si>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</si>
  <si>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</si>
  <si>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</si>
  <si>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</si>
  <si>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</si>
  <si>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</si>
  <si>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</si>
  <si>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</si>
  <si>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</si>
  <si>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</si>
  <si>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</si>
  <si>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</si>
  <si>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</si>
  <si>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</si>
  <si>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</si>
  <si>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</si>
  <si>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</si>
  <si>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</si>
  <si>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</si>
  <si>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</si>
  <si>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</si>
  <si>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</si>
  <si>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</si>
  <si>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</si>
  <si>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</si>
  <si>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</si>
  <si>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</si>
  <si>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</si>
  <si>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</si>
  <si>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</si>
  <si>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</si>
  <si>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</si>
  <si>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</si>
  <si>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</si>
  <si>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</si>
  <si>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</si>
  <si>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</si>
  <si>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</si>
  <si>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</si>
  <si>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</si>
  <si>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</si>
  <si>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</si>
  <si>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</si>
  <si>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</si>
  <si>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</si>
  <si>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</si>
  <si>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</si>
  <si>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</si>
  <si>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</si>
  <si>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</si>
  <si>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</si>
  <si>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</si>
  <si>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</si>
  <si>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</si>
  <si>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</si>
  <si>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</si>
  <si>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</si>
  <si>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</si>
  <si>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</si>
  <si>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</si>
  <si>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</si>
  <si>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</si>
  <si>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</si>
  <si>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</si>
  <si>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</si>
  <si>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</si>
  <si>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</si>
  <si>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</si>
  <si>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</si>
  <si>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</si>
  <si>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</si>
  <si>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</si>
  <si>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</si>
  <si>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</si>
  <si>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</si>
  <si>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</si>
  <si>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</si>
  <si>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</si>
  <si>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</si>
  <si>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</si>
  <si>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</si>
  <si>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</si>
  <si>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</si>
  <si>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</si>
  <si>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</si>
  <si>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</si>
  <si>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</si>
  <si>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</si>
  <si>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</si>
  <si>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</si>
  <si>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</si>
  <si>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</si>
  <si>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</si>
  <si>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</si>
  <si>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</si>
  <si>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</si>
  <si>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</si>
  <si>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</si>
  <si>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</si>
  <si>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</si>
  <si>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</si>
  <si>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</si>
  <si>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</si>
  <si>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</si>
  <si>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</si>
  <si>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</si>
  <si>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</si>
  <si>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</si>
  <si>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</si>
  <si>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</si>
  <si>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</si>
  <si>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</si>
  <si>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</si>
  <si>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</si>
  <si>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</si>
  <si>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</si>
  <si>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</si>
  <si>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</si>
  <si>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</si>
  <si>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</si>
  <si>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</si>
  <si>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</si>
  <si>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</si>
  <si>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</si>
  <si>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</si>
  <si>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</si>
  <si>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</si>
  <si>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</si>
  <si>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</si>
  <si>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</si>
  <si>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</si>
  <si>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</si>
  <si>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</si>
  <si>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</si>
  <si>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</si>
  <si>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</si>
  <si>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</si>
  <si>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</si>
  <si>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</si>
  <si>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</si>
  <si>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</si>
  <si>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</si>
  <si>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</si>
  <si>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</si>
  <si>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</si>
  <si>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</si>
  <si>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</si>
  <si>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</si>
  <si>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</si>
  <si>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</si>
  <si>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</si>
  <si>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</si>
  <si>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</si>
  <si>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</si>
  <si>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</si>
  <si>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</si>
  <si>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</si>
  <si>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</si>
  <si>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</si>
  <si>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</si>
  <si>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</si>
  <si>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</si>
  <si>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</si>
  <si>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</si>
  <si>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</si>
  <si>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</si>
  <si>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</si>
  <si>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</si>
  <si>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</si>
  <si>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</si>
  <si>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</si>
  <si>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</si>
  <si>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</si>
  <si>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</si>
  <si>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</si>
  <si>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</si>
  <si>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</si>
  <si>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</si>
  <si>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</si>
  <si>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</si>
  <si>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</si>
  <si>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</si>
  <si>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</si>
  <si>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</si>
  <si>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</si>
  <si>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</si>
  <si>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</si>
  <si>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</si>
  <si>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</si>
  <si>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</si>
  <si>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</si>
  <si>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</si>
  <si>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</si>
  <si>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</si>
  <si>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</si>
  <si>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</si>
  <si>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</si>
  <si>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</si>
  <si>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</si>
  <si>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</si>
  <si>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</si>
  <si>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</si>
  <si>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</si>
  <si>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</si>
  <si>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</si>
  <si>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</si>
  <si>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</si>
  <si>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</si>
  <si>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</si>
  <si>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</si>
  <si>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</si>
  <si>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</si>
  <si>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</si>
  <si>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</si>
  <si>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</si>
  <si>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</si>
  <si>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</si>
  <si>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</si>
  <si>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</si>
  <si>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</si>
  <si>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</si>
  <si>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</si>
  <si>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</si>
  <si>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</si>
  <si>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</si>
  <si>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</si>
  <si>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</si>
  <si>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</si>
  <si>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</si>
  <si>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</si>
  <si>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</si>
  <si>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</si>
  <si>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</si>
  <si>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</si>
  <si>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</si>
  <si>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</si>
  <si>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</si>
  <si>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</si>
  <si>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</si>
  <si>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</si>
  <si>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</si>
  <si>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</si>
  <si>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</si>
  <si>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</si>
  <si>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</si>
  <si>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</si>
  <si>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</si>
  <si>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</si>
  <si>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</si>
  <si>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</si>
  <si>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</si>
  <si>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</si>
  <si>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</si>
  <si>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</si>
  <si>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</si>
  <si>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</si>
  <si>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</si>
  <si>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</si>
  <si>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</si>
  <si>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</si>
  <si>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</si>
  <si>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</si>
  <si>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</si>
  <si>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</si>
  <si>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</si>
  <si>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</si>
  <si>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</si>
  <si>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</si>
  <si>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</si>
  <si>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</si>
  <si>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</si>
  <si>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</si>
  <si>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</si>
  <si>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</si>
  <si>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</si>
  <si>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</si>
  <si>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</si>
  <si>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</si>
  <si>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</si>
  <si>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</si>
  <si>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</si>
  <si>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</si>
  <si>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</si>
  <si>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</si>
  <si>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</si>
  <si>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</si>
  <si>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</si>
  <si>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</si>
  <si>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</si>
  <si>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</si>
  <si>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</si>
  <si>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</si>
  <si>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</si>
  <si>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</si>
  <si>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</si>
  <si>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</si>
  <si>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</si>
  <si>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</si>
  <si>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</si>
  <si>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</si>
  <si>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</si>
  <si>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</si>
  <si>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</si>
  <si>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</si>
  <si>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</si>
  <si>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</si>
  <si>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</si>
  <si>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</si>
  <si>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</si>
  <si>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</si>
  <si>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</si>
  <si>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</si>
  <si>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</si>
  <si>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</si>
  <si>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</si>
  <si>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</si>
  <si>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</si>
  <si>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</si>
  <si>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</si>
  <si>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</si>
  <si>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</si>
  <si>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</si>
  <si>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</si>
  <si>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</si>
  <si>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</si>
  <si>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</si>
  <si>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</si>
  <si>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</si>
  <si>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</si>
  <si>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</si>
  <si>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</si>
  <si>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</si>
  <si>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</si>
  <si>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</si>
  <si>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</si>
  <si>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</si>
  <si>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</si>
  <si>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</si>
  <si>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</si>
  <si>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</si>
  <si>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</si>
  <si>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</si>
  <si>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</si>
  <si>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</si>
  <si>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</si>
  <si>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</si>
  <si>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</si>
  <si>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</si>
  <si>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</si>
  <si>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</si>
  <si>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</si>
  <si>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</si>
  <si>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</si>
  <si>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</si>
  <si>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</si>
  <si>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</si>
  <si>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</si>
  <si>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</si>
  <si>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</si>
  <si>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</si>
  <si>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</si>
  <si>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</si>
  <si>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</si>
  <si>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</si>
  <si>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</si>
  <si>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</si>
  <si>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</si>
  <si>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</si>
  <si>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</si>
  <si>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</si>
  <si>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</si>
  <si>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</si>
  <si>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</si>
  <si>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</si>
  <si>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</si>
  <si>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</si>
  <si>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</si>
  <si>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</si>
  <si>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</si>
  <si>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</si>
  <si>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</si>
  <si>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</si>
  <si>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</si>
  <si>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</si>
  <si>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</si>
  <si>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</si>
  <si>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</si>
  <si>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</si>
  <si>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</si>
  <si>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</si>
  <si>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</si>
  <si>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</si>
  <si>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</si>
  <si>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</si>
  <si>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</si>
  <si>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</si>
  <si>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</si>
  <si>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</si>
  <si>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</si>
  <si>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</si>
  <si>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</si>
  <si>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</si>
  <si>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</si>
  <si>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</si>
  <si>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</si>
  <si>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</si>
  <si>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</si>
  <si>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</si>
  <si>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</si>
  <si>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</si>
  <si>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</si>
  <si>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</si>
  <si>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</si>
  <si>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</si>
  <si>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</si>
  <si>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</si>
  <si>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</si>
  <si>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</si>
  <si>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</si>
  <si>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</si>
  <si>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</si>
  <si>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</si>
  <si>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</si>
  <si>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</si>
  <si>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</si>
  <si>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</si>
  <si>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</si>
  <si>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</si>
  <si>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</si>
  <si>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</si>
  <si>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</si>
  <si>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</si>
  <si>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</si>
  <si>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</si>
  <si>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</si>
  <si>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</si>
  <si>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</si>
  <si>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</si>
  <si>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</si>
  <si>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</si>
  <si>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</si>
  <si>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</si>
  <si>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</si>
  <si>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</si>
  <si>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</si>
  <si>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</si>
  <si>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</si>
  <si>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</si>
  <si>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</si>
  <si>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</si>
  <si>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</si>
  <si>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</si>
  <si>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</si>
  <si>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</si>
  <si>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</si>
  <si>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</si>
  <si>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</si>
  <si>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</si>
  <si>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</si>
  <si>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</si>
  <si>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</si>
  <si>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</si>
  <si>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</si>
  <si>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</si>
  <si>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</si>
  <si>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</si>
  <si>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</si>
  <si>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</si>
  <si>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</si>
  <si>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</si>
  <si>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</si>
  <si>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</si>
  <si>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</si>
  <si>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</si>
  <si>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</si>
  <si>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</si>
  <si>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</si>
  <si>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</si>
  <si>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</si>
  <si>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</si>
  <si>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</si>
  <si>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</si>
  <si>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</si>
  <si>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</si>
  <si>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</si>
  <si>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</si>
  <si>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</si>
  <si>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</si>
  <si>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</si>
  <si>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</si>
  <si>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</si>
  <si>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</si>
  <si>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</si>
  <si>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</si>
  <si>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</si>
  <si>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</si>
  <si>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</si>
  <si>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</si>
  <si>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</si>
  <si>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</si>
  <si>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</si>
  <si>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</si>
  <si>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</si>
  <si>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</si>
  <si>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</si>
  <si>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</si>
  <si>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</si>
  <si>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</si>
  <si>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</si>
  <si>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</si>
  <si>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</si>
  <si>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</si>
  <si>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</si>
  <si>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</si>
  <si>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</si>
  <si>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</si>
  <si>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</si>
  <si>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</si>
  <si>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</si>
  <si>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</si>
  <si>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</si>
  <si>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</si>
  <si>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</si>
  <si>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</si>
  <si>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</si>
  <si>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</si>
  <si>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</si>
  <si>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</si>
  <si>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</si>
  <si>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</si>
  <si>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</si>
  <si>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</si>
  <si>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</si>
  <si>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</si>
  <si>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</si>
  <si>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</si>
  <si>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</si>
  <si>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</si>
  <si>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</si>
  <si>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</si>
  <si>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</si>
  <si>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</si>
  <si>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</si>
  <si>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</si>
  <si>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</si>
  <si>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</si>
  <si>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</si>
  <si>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</si>
  <si>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</si>
  <si>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</si>
  <si>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</si>
  <si>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</si>
  <si>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</si>
  <si>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</si>
  <si>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</si>
  <si>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</si>
  <si>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</si>
  <si>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</si>
  <si>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</si>
  <si>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</si>
  <si>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</si>
  <si>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</si>
  <si>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</si>
  <si>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</si>
  <si>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</si>
  <si>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</si>
  <si>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</si>
  <si>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</si>
  <si>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</si>
  <si>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</si>
  <si>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</si>
  <si>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</si>
  <si>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</si>
  <si>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</si>
  <si>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</si>
  <si>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</si>
  <si>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</si>
  <si>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</si>
  <si>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</si>
  <si>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</si>
  <si>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</si>
  <si>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</si>
  <si>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</si>
  <si>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</si>
  <si>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</si>
  <si>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</si>
  <si>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</si>
  <si>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</si>
  <si>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</si>
  <si>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</si>
  <si>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</si>
  <si>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</si>
  <si>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</si>
  <si>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</si>
  <si>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</si>
  <si>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</si>
  <si>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</si>
  <si>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</si>
  <si>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</si>
  <si>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</si>
  <si>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</si>
  <si>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</si>
  <si>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</si>
  <si>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</si>
  <si>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</si>
  <si>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</si>
  <si>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</si>
  <si>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</si>
  <si>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</si>
  <si>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</si>
  <si>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</si>
  <si>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</si>
  <si>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</si>
  <si>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</si>
  <si>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</si>
  <si>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</si>
  <si>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</si>
  <si>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</si>
  <si>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</si>
  <si>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</si>
  <si>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</si>
  <si>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</si>
  <si>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Bienes en Proceso de Escrituración</t>
  </si>
  <si>
    <t>Escrituración en Proceso de Bienes</t>
  </si>
  <si>
    <t>Municipio de Santa Catarina, Gto</t>
  </si>
  <si>
    <t>Correspondiente del 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</si>
</sst>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6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3" fillId="0" borderId="0" xfId="3" applyFont="1" applyFill="1" applyBorder="1" applyAlignment="1" applyProtection="1">
      <alignment vertical="top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45</xdr:row>
      <xdr:rowOff>85725</xdr:rowOff>
    </xdr:from>
    <xdr:ext cx="1962150" cy="590551"/>
    <xdr:sp macro="" textlink="">
      <xdr:nvSpPr>
        <xdr:cNvPr id="2" name="CuadroTexto 1"/>
        <xdr:cNvSpPr txBox="1"/>
      </xdr:nvSpPr>
      <xdr:spPr>
        <a:xfrm>
          <a:off x="1038225" y="6858000"/>
          <a:ext cx="196215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+mn-lt"/>
            </a:rPr>
            <a:t>Presidenta</a:t>
          </a:r>
          <a:r>
            <a:rPr lang="en-US" sz="1000" baseline="0">
              <a:latin typeface="+mn-lt"/>
            </a:rPr>
            <a:t> Municipal</a:t>
          </a:r>
        </a:p>
        <a:p>
          <a:pPr algn="ctr"/>
          <a:r>
            <a:rPr lang="en-US" sz="1000" baseline="0">
              <a:latin typeface="+mn-lt"/>
            </a:rPr>
            <a:t>Lic. Sonia García Toscano    </a:t>
          </a:r>
          <a:endParaRPr lang="en-US" sz="1000">
            <a:latin typeface="+mn-lt"/>
          </a:endParaRPr>
        </a:p>
      </xdr:txBody>
    </xdr:sp>
    <xdr:clientData/>
  </xdr:oneCellAnchor>
  <xdr:oneCellAnchor>
    <xdr:from>
      <xdr:col>1</xdr:col>
      <xdr:colOff>3095625</xdr:colOff>
      <xdr:row>45</xdr:row>
      <xdr:rowOff>85726</xdr:rowOff>
    </xdr:from>
    <xdr:ext cx="2400300" cy="590551"/>
    <xdr:sp macro="" textlink="">
      <xdr:nvSpPr>
        <xdr:cNvPr id="3" name="CuadroTexto 2"/>
        <xdr:cNvSpPr txBox="1"/>
      </xdr:nvSpPr>
      <xdr:spPr>
        <a:xfrm>
          <a:off x="4076700" y="6858001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+mn-lt"/>
            </a:rPr>
            <a:t>Tesorero Municipal</a:t>
          </a:r>
        </a:p>
        <a:p>
          <a:pPr algn="ctr"/>
          <a:r>
            <a:rPr lang="en-US" sz="1000" baseline="0">
              <a:latin typeface="+mn-lt"/>
            </a:rPr>
            <a:t>C.P. Marco Antonio Hernández Galván</a:t>
          </a:r>
          <a:endParaRPr lang="en-US" sz="1000">
            <a:latin typeface="+mn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149"/>
  <sheetViews>
    <sheetView tabSelected="1" zoomScaleNormal="100" zoomScaleSheetLayoutView="100" workbookViewId="0">
      <pane ySplit="4" topLeftCell="A29" activePane="bottomLeft" state="frozen"/>
      <selection activeCell="A14" sqref="A14:B14"/>
      <selection pane="bottomLeft" activeCell="C42" sqref="C42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40" t="s">
        <v>628</v>
      </c>
      <c r="B1" s="140"/>
      <c r="C1" s="19"/>
      <c r="D1" s="16" t="s">
        <v>614</v>
      </c>
      <c r="E1" s="17">
        <v>2022</v>
      </c>
    </row>
    <row r="2" spans="1:5" ht="18.95" customHeight="1" x14ac:dyDescent="0.2">
      <c r="A2" s="141" t="s">
        <v>613</v>
      </c>
      <c r="B2" s="141"/>
      <c r="C2" s="38"/>
      <c r="D2" s="16" t="s">
        <v>615</v>
      </c>
      <c r="E2" s="19" t="s">
        <v>617</v>
      </c>
    </row>
    <row r="3" spans="1:5" ht="18.95" customHeight="1" x14ac:dyDescent="0.2">
      <c r="A3" s="142" t="s">
        <v>629</v>
      </c>
      <c r="B3" s="142"/>
      <c r="C3" s="19"/>
      <c r="D3" s="16" t="s">
        <v>616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3" x14ac:dyDescent="0.2">
      <c r="A33" s="7"/>
      <c r="B33" s="9"/>
    </row>
    <row r="34" spans="1:3" x14ac:dyDescent="0.2">
      <c r="A34" s="47" t="s">
        <v>49</v>
      </c>
      <c r="B34" s="48" t="s">
        <v>44</v>
      </c>
    </row>
    <row r="35" spans="1:3" x14ac:dyDescent="0.2">
      <c r="A35" s="47" t="s">
        <v>50</v>
      </c>
      <c r="B35" s="48" t="s">
        <v>45</v>
      </c>
    </row>
    <row r="36" spans="1:3" x14ac:dyDescent="0.2">
      <c r="A36" s="7"/>
      <c r="B36" s="10"/>
    </row>
    <row r="37" spans="1:3" x14ac:dyDescent="0.2">
      <c r="A37" s="7"/>
      <c r="B37" s="8" t="s">
        <v>47</v>
      </c>
    </row>
    <row r="38" spans="1:3" x14ac:dyDescent="0.2">
      <c r="A38" s="7" t="s">
        <v>48</v>
      </c>
      <c r="B38" s="48" t="s">
        <v>32</v>
      </c>
    </row>
    <row r="39" spans="1:3" x14ac:dyDescent="0.2">
      <c r="A39" s="7"/>
      <c r="B39" s="48" t="s">
        <v>33</v>
      </c>
    </row>
    <row r="40" spans="1:3" ht="12" thickBot="1" x14ac:dyDescent="0.25">
      <c r="A40" s="11"/>
      <c r="B40" s="12"/>
    </row>
    <row r="43" spans="1:3" x14ac:dyDescent="0.2">
      <c r="A43" s="139"/>
      <c r="B43" s="139"/>
      <c r="C43" s="139"/>
    </row>
    <row r="44" spans="1:3" x14ac:dyDescent="0.2">
      <c r="A44" s="139"/>
      <c r="B44" s="139"/>
      <c r="C44" s="139"/>
    </row>
    <row r="45" spans="1:3" x14ac:dyDescent="0.2">
      <c r="A45" s="139"/>
      <c r="B45" s="139"/>
      <c r="C45" s="139"/>
    </row>
    <row r="46" spans="1:3" x14ac:dyDescent="0.2">
      <c r="A46" s="139"/>
      <c r="B46" s="139"/>
      <c r="C46" s="139"/>
    </row>
    <row r="137" spans="3:3" x14ac:dyDescent="0.2">
      <c r="C137" s="4">
        <v>0</v>
      </c>
    </row>
    <row r="138" spans="3:3" x14ac:dyDescent="0.2">
      <c r="C138" s="4">
        <v>0</v>
      </c>
    </row>
    <row r="139" spans="3:3" x14ac:dyDescent="0.2">
      <c r="C139" s="4">
        <v>0</v>
      </c>
    </row>
    <row r="140" spans="3:3" x14ac:dyDescent="0.2">
      <c r="C140" s="4">
        <v>0</v>
      </c>
    </row>
    <row r="144" spans="3:3" x14ac:dyDescent="0.2">
      <c r="C144" s="4">
        <v>0</v>
      </c>
    </row>
    <row r="145" spans="3:3" x14ac:dyDescent="0.2">
      <c r="C145" s="4">
        <v>0</v>
      </c>
    </row>
    <row r="147" spans="3:3" x14ac:dyDescent="0.2">
      <c r="C147" s="4">
        <v>0</v>
      </c>
    </row>
    <row r="148" spans="3:3" x14ac:dyDescent="0.2">
      <c r="C148" s="4">
        <v>0</v>
      </c>
    </row>
    <row r="149" spans="3:3" x14ac:dyDescent="0.2">
      <c r="C149" s="4">
        <v>0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73" fitToHeight="0" orientation="portrait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6" t="s">
        <v>628</v>
      </c>
      <c r="B1" s="147"/>
      <c r="C1" s="148"/>
    </row>
    <row r="2" spans="1:3" s="39" customFormat="1" ht="18" customHeight="1" x14ac:dyDescent="0.25">
      <c r="A2" s="149" t="s">
        <v>44</v>
      </c>
      <c r="B2" s="150"/>
      <c r="C2" s="151"/>
    </row>
    <row r="3" spans="1:3" s="39" customFormat="1" ht="18" customHeight="1" x14ac:dyDescent="0.25">
      <c r="A3" s="149" t="s">
        <v>629</v>
      </c>
      <c r="B3" s="150"/>
      <c r="C3" s="151"/>
    </row>
    <row r="4" spans="1:3" s="42" customFormat="1" ht="18" customHeight="1" x14ac:dyDescent="0.2">
      <c r="A4" s="152" t="s">
        <v>624</v>
      </c>
      <c r="B4" s="153"/>
      <c r="C4" s="154"/>
    </row>
    <row r="5" spans="1:3" s="40" customFormat="1" x14ac:dyDescent="0.2">
      <c r="A5" s="60" t="s">
        <v>529</v>
      </c>
      <c r="B5" s="60"/>
      <c r="C5" s="61">
        <v>106019088.09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106019088.09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5" t="s">
        <v>628</v>
      </c>
      <c r="B1" s="156"/>
      <c r="C1" s="157"/>
    </row>
    <row r="2" spans="1:3" s="43" customFormat="1" ht="18.95" customHeight="1" x14ac:dyDescent="0.25">
      <c r="A2" s="158" t="s">
        <v>45</v>
      </c>
      <c r="B2" s="159"/>
      <c r="C2" s="160"/>
    </row>
    <row r="3" spans="1:3" s="43" customFormat="1" ht="18.95" customHeight="1" x14ac:dyDescent="0.25">
      <c r="A3" s="158" t="s">
        <v>629</v>
      </c>
      <c r="B3" s="159"/>
      <c r="C3" s="160"/>
    </row>
    <row r="4" spans="1:3" s="44" customFormat="1" x14ac:dyDescent="0.2">
      <c r="A4" s="152" t="s">
        <v>624</v>
      </c>
      <c r="B4" s="153"/>
      <c r="C4" s="154"/>
    </row>
    <row r="5" spans="1:3" x14ac:dyDescent="0.2">
      <c r="A5" s="91" t="s">
        <v>542</v>
      </c>
      <c r="B5" s="60"/>
      <c r="C5" s="84">
        <v>95272607.849999994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24771399.979999997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755550.02</v>
      </c>
    </row>
    <row r="11" spans="1:3" x14ac:dyDescent="0.2">
      <c r="A11" s="100">
        <v>2.4</v>
      </c>
      <c r="B11" s="83" t="s">
        <v>241</v>
      </c>
      <c r="C11" s="93">
        <v>41835.120000000003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1245840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291718.74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9228</v>
      </c>
    </row>
    <row r="19" spans="1:3" x14ac:dyDescent="0.2">
      <c r="A19" s="100" t="s">
        <v>575</v>
      </c>
      <c r="B19" s="83" t="s">
        <v>546</v>
      </c>
      <c r="C19" s="93">
        <v>21827994.719999999</v>
      </c>
    </row>
    <row r="20" spans="1:3" x14ac:dyDescent="0.2">
      <c r="A20" s="100" t="s">
        <v>576</v>
      </c>
      <c r="B20" s="83" t="s">
        <v>547</v>
      </c>
      <c r="C20" s="93">
        <v>389233.38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210000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1369178.44</v>
      </c>
    </row>
    <row r="31" spans="1:3" x14ac:dyDescent="0.2">
      <c r="A31" s="100" t="s">
        <v>564</v>
      </c>
      <c r="B31" s="83" t="s">
        <v>442</v>
      </c>
      <c r="C31" s="93">
        <v>1369178.44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71870386.310000002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5" t="s">
        <v>628</v>
      </c>
      <c r="B1" s="161"/>
      <c r="C1" s="161"/>
      <c r="D1" s="161"/>
      <c r="E1" s="161"/>
      <c r="F1" s="161"/>
      <c r="G1" s="29" t="s">
        <v>614</v>
      </c>
      <c r="H1" s="30">
        <v>2022</v>
      </c>
    </row>
    <row r="2" spans="1:10" ht="18.95" customHeight="1" x14ac:dyDescent="0.2">
      <c r="A2" s="145" t="s">
        <v>625</v>
      </c>
      <c r="B2" s="161"/>
      <c r="C2" s="161"/>
      <c r="D2" s="161"/>
      <c r="E2" s="161"/>
      <c r="F2" s="161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2" t="s">
        <v>629</v>
      </c>
      <c r="B3" s="163"/>
      <c r="C3" s="163"/>
      <c r="D3" s="163"/>
      <c r="E3" s="163"/>
      <c r="F3" s="163"/>
      <c r="G3" s="16" t="s">
        <v>620</v>
      </c>
      <c r="H3" s="30">
        <v>4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9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x14ac:dyDescent="0.2">
      <c r="A35" s="31">
        <v>7710</v>
      </c>
      <c r="B35" s="31" t="s">
        <v>626</v>
      </c>
      <c r="C35" s="36">
        <v>0</v>
      </c>
      <c r="D35" s="36">
        <v>0</v>
      </c>
      <c r="E35" s="36">
        <v>0</v>
      </c>
      <c r="F35" s="36">
        <f t="shared" ref="F35:F36" si="1">C35+D35+E35</f>
        <v>0</v>
      </c>
    </row>
    <row r="36" spans="1:6" x14ac:dyDescent="0.2">
      <c r="A36" s="31">
        <v>7720</v>
      </c>
      <c r="B36" s="31" t="s">
        <v>627</v>
      </c>
      <c r="C36" s="36">
        <v>0</v>
      </c>
      <c r="D36" s="36">
        <v>0</v>
      </c>
      <c r="E36" s="36">
        <v>0</v>
      </c>
      <c r="F36" s="36">
        <f t="shared" si="1"/>
        <v>0</v>
      </c>
    </row>
    <row r="37" spans="1:6" s="46" customFormat="1" x14ac:dyDescent="0.2">
      <c r="A37" s="45">
        <v>8000</v>
      </c>
      <c r="B37" s="46" t="s">
        <v>98</v>
      </c>
    </row>
    <row r="38" spans="1:6" x14ac:dyDescent="0.2">
      <c r="A38" s="31">
        <v>8110</v>
      </c>
      <c r="B38" s="31" t="s">
        <v>97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8120</v>
      </c>
      <c r="B39" s="31" t="s">
        <v>96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8130</v>
      </c>
      <c r="B40" s="31" t="s">
        <v>95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8140</v>
      </c>
      <c r="B41" s="31" t="s">
        <v>94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8150</v>
      </c>
      <c r="B42" s="31" t="s">
        <v>93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8210</v>
      </c>
      <c r="B43" s="31" t="s">
        <v>92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8220</v>
      </c>
      <c r="B44" s="31" t="s">
        <v>91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8230</v>
      </c>
      <c r="B45" s="31" t="s">
        <v>90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8240</v>
      </c>
      <c r="B46" s="31" t="s">
        <v>89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8250</v>
      </c>
      <c r="B47" s="31" t="s">
        <v>88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48" spans="1:6" x14ac:dyDescent="0.2">
      <c r="A48" s="31">
        <v>8260</v>
      </c>
      <c r="B48" s="31" t="s">
        <v>87</v>
      </c>
      <c r="C48" s="36">
        <v>0</v>
      </c>
      <c r="D48" s="36">
        <v>0</v>
      </c>
      <c r="E48" s="36">
        <v>0</v>
      </c>
      <c r="F48" s="36">
        <f t="shared" si="0"/>
        <v>0</v>
      </c>
    </row>
    <row r="49" spans="1:6" x14ac:dyDescent="0.2">
      <c r="A49" s="31">
        <v>8270</v>
      </c>
      <c r="B49" s="31" t="s">
        <v>86</v>
      </c>
      <c r="C49" s="36">
        <v>0</v>
      </c>
      <c r="D49" s="36">
        <v>0</v>
      </c>
      <c r="E49" s="36">
        <v>0</v>
      </c>
      <c r="F49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4" t="s">
        <v>35</v>
      </c>
      <c r="B5" s="164"/>
      <c r="C5" s="164"/>
      <c r="D5" s="164"/>
      <c r="E5" s="164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5" t="s">
        <v>37</v>
      </c>
      <c r="C10" s="165"/>
      <c r="D10" s="165"/>
      <c r="E10" s="165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5" t="s">
        <v>39</v>
      </c>
      <c r="C12" s="165"/>
      <c r="D12" s="165"/>
      <c r="E12" s="165"/>
    </row>
    <row r="13" spans="1:8" s="129" customFormat="1" ht="26.1" customHeight="1" x14ac:dyDescent="0.2">
      <c r="A13" s="133" t="s">
        <v>608</v>
      </c>
      <c r="B13" s="165" t="s">
        <v>40</v>
      </c>
      <c r="C13" s="165"/>
      <c r="D13" s="165"/>
      <c r="E13" s="165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3" t="s">
        <v>628</v>
      </c>
      <c r="B1" s="144"/>
      <c r="C1" s="144"/>
      <c r="D1" s="144"/>
      <c r="E1" s="144"/>
      <c r="F1" s="144"/>
      <c r="G1" s="16" t="s">
        <v>614</v>
      </c>
      <c r="H1" s="27">
        <v>2022</v>
      </c>
    </row>
    <row r="2" spans="1:8" s="18" customFormat="1" ht="18.95" customHeight="1" x14ac:dyDescent="0.25">
      <c r="A2" s="143" t="s">
        <v>618</v>
      </c>
      <c r="B2" s="144"/>
      <c r="C2" s="144"/>
      <c r="D2" s="144"/>
      <c r="E2" s="144"/>
      <c r="F2" s="144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3" t="s">
        <v>629</v>
      </c>
      <c r="B3" s="144"/>
      <c r="C3" s="144"/>
      <c r="D3" s="144"/>
      <c r="E3" s="144"/>
      <c r="F3" s="144"/>
      <c r="G3" s="16" t="s">
        <v>620</v>
      </c>
      <c r="H3" s="27">
        <v>4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-243521.86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2021</v>
      </c>
      <c r="E14" s="23">
        <v>2020</v>
      </c>
      <c r="F14" s="23">
        <v>2019</v>
      </c>
      <c r="G14" s="23">
        <v>2018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1648698.39</v>
      </c>
      <c r="D15" s="26">
        <v>1648698.39</v>
      </c>
      <c r="E15" s="26">
        <v>1648698.39</v>
      </c>
      <c r="F15" s="26">
        <v>1648698.39</v>
      </c>
      <c r="G15" s="26">
        <v>1648698.39</v>
      </c>
    </row>
    <row r="16" spans="1:8" x14ac:dyDescent="0.2">
      <c r="A16" s="24">
        <v>1124</v>
      </c>
      <c r="B16" s="22" t="s">
        <v>203</v>
      </c>
      <c r="C16" s="26">
        <v>1949372.86</v>
      </c>
      <c r="D16" s="26">
        <v>2017916.04</v>
      </c>
      <c r="E16" s="26">
        <v>2017916.04</v>
      </c>
      <c r="F16" s="26">
        <v>1230894.94</v>
      </c>
      <c r="G16" s="26">
        <v>1240510.73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440444.26</v>
      </c>
      <c r="D20" s="26">
        <v>440444.26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5236613.2</v>
      </c>
      <c r="D23" s="26">
        <v>5236613.2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145041.18</v>
      </c>
      <c r="D24" s="26">
        <v>145041.18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290.7</v>
      </c>
      <c r="D25" s="26">
        <v>290.7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-1291045.71</v>
      </c>
      <c r="D27" s="26">
        <v>-1291045.71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255905450.37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820000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242653856.99000001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12431593.380000001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25278190.949999999</v>
      </c>
      <c r="D62" s="26">
        <f t="shared" ref="D62:E62" si="0">SUM(D63:D70)</f>
        <v>1331425.3500000001</v>
      </c>
      <c r="E62" s="26">
        <f t="shared" si="0"/>
        <v>-20485114.18</v>
      </c>
    </row>
    <row r="63" spans="1:9" x14ac:dyDescent="0.2">
      <c r="A63" s="24">
        <v>1241</v>
      </c>
      <c r="B63" s="22" t="s">
        <v>240</v>
      </c>
      <c r="C63" s="26">
        <v>2267195.86</v>
      </c>
      <c r="D63" s="26">
        <v>290031.49</v>
      </c>
      <c r="E63" s="26">
        <v>-1341802.76</v>
      </c>
    </row>
    <row r="64" spans="1:9" x14ac:dyDescent="0.2">
      <c r="A64" s="24">
        <v>1242</v>
      </c>
      <c r="B64" s="22" t="s">
        <v>241</v>
      </c>
      <c r="C64" s="26">
        <v>978798.35</v>
      </c>
      <c r="D64" s="26">
        <v>102643.63</v>
      </c>
      <c r="E64" s="26">
        <v>-496442.9</v>
      </c>
    </row>
    <row r="65" spans="1:9" x14ac:dyDescent="0.2">
      <c r="A65" s="24">
        <v>1243</v>
      </c>
      <c r="B65" s="22" t="s">
        <v>242</v>
      </c>
      <c r="C65" s="26">
        <v>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243</v>
      </c>
      <c r="C66" s="26">
        <v>17684084.219999999</v>
      </c>
      <c r="D66" s="26">
        <v>830586.17</v>
      </c>
      <c r="E66" s="26">
        <v>-15491102.09</v>
      </c>
    </row>
    <row r="67" spans="1:9" x14ac:dyDescent="0.2">
      <c r="A67" s="24">
        <v>1245</v>
      </c>
      <c r="B67" s="22" t="s">
        <v>244</v>
      </c>
      <c r="C67" s="26">
        <v>39440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4229896.5199999996</v>
      </c>
      <c r="D68" s="26">
        <v>108164.06</v>
      </c>
      <c r="E68" s="26">
        <v>-3155766.43</v>
      </c>
    </row>
    <row r="69" spans="1:9" x14ac:dyDescent="0.2">
      <c r="A69" s="24">
        <v>1247</v>
      </c>
      <c r="B69" s="22" t="s">
        <v>246</v>
      </c>
      <c r="C69" s="26">
        <v>78776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453163.5</v>
      </c>
      <c r="D74" s="26">
        <f>SUM(D75:D79)</f>
        <v>37753.089999999997</v>
      </c>
      <c r="E74" s="26">
        <f>SUM(E75:E79)</f>
        <v>290314.09000000003</v>
      </c>
    </row>
    <row r="75" spans="1:9" x14ac:dyDescent="0.2">
      <c r="A75" s="24">
        <v>1251</v>
      </c>
      <c r="B75" s="22" t="s">
        <v>250</v>
      </c>
      <c r="C75" s="26">
        <v>84000</v>
      </c>
      <c r="D75" s="26">
        <v>8400</v>
      </c>
      <c r="E75" s="26">
        <v>25900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369163.5</v>
      </c>
      <c r="D78" s="26">
        <v>29353.09</v>
      </c>
      <c r="E78" s="26">
        <v>264414.09000000003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1064994.25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3730742.61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-2665748.36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8273750.3600000003</v>
      </c>
      <c r="D110" s="26">
        <f>SUM(D111:D119)</f>
        <v>8273750.3600000003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-26622.11</v>
      </c>
      <c r="D111" s="26">
        <f>C111</f>
        <v>-26622.11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709560.76</v>
      </c>
      <c r="D112" s="26">
        <f t="shared" ref="D112:D119" si="1">C112</f>
        <v>709560.76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2040490.3</v>
      </c>
      <c r="D113" s="26">
        <f t="shared" si="1"/>
        <v>2040490.3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118046.84</v>
      </c>
      <c r="D115" s="26">
        <f t="shared" si="1"/>
        <v>118046.84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0</v>
      </c>
      <c r="D117" s="26">
        <f t="shared" si="1"/>
        <v>0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5432274.5700000003</v>
      </c>
      <c r="D119" s="26">
        <f t="shared" si="1"/>
        <v>5432274.5700000003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1" t="s">
        <v>628</v>
      </c>
      <c r="B1" s="141"/>
      <c r="C1" s="141"/>
      <c r="D1" s="16" t="s">
        <v>614</v>
      </c>
      <c r="E1" s="27">
        <v>2022</v>
      </c>
    </row>
    <row r="2" spans="1:5" s="18" customFormat="1" ht="18.95" customHeight="1" x14ac:dyDescent="0.25">
      <c r="A2" s="141" t="s">
        <v>621</v>
      </c>
      <c r="B2" s="141"/>
      <c r="C2" s="141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1" t="s">
        <v>629</v>
      </c>
      <c r="B3" s="141"/>
      <c r="C3" s="141"/>
      <c r="D3" s="16" t="s">
        <v>620</v>
      </c>
      <c r="E3" s="27">
        <v>4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5893900.1600000001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1830750.7200000002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3150.72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1481816.8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31024.33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314758.87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2582575.6799999997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312131.17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2261571.5099999998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8873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283691.59000000003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283691.59000000003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1125112.67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119573.95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1005538.72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71769.5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71769.5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89244230.290000007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89244230.290000007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56410202.560000002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16889675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15093599.25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850753.48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0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0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71870386.310000002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57336444.040000007</v>
      </c>
      <c r="D100" s="59">
        <f>C100/$C$99</f>
        <v>0.79777564841087056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31988724.25</v>
      </c>
      <c r="D101" s="59">
        <f t="shared" ref="D101:D164" si="0">C101/$C$99</f>
        <v>0.44508908178150569</v>
      </c>
      <c r="E101" s="58"/>
    </row>
    <row r="102" spans="1:5" x14ac:dyDescent="0.2">
      <c r="A102" s="56">
        <v>5111</v>
      </c>
      <c r="B102" s="53" t="s">
        <v>364</v>
      </c>
      <c r="C102" s="57">
        <v>19657647.43</v>
      </c>
      <c r="D102" s="59">
        <f t="shared" si="0"/>
        <v>0.27351526044691438</v>
      </c>
      <c r="E102" s="58"/>
    </row>
    <row r="103" spans="1:5" x14ac:dyDescent="0.2">
      <c r="A103" s="56">
        <v>5112</v>
      </c>
      <c r="B103" s="53" t="s">
        <v>365</v>
      </c>
      <c r="C103" s="57">
        <v>5340592.51</v>
      </c>
      <c r="D103" s="59">
        <f t="shared" si="0"/>
        <v>7.4308665699448356E-2</v>
      </c>
      <c r="E103" s="58"/>
    </row>
    <row r="104" spans="1:5" x14ac:dyDescent="0.2">
      <c r="A104" s="56">
        <v>5113</v>
      </c>
      <c r="B104" s="53" t="s">
        <v>366</v>
      </c>
      <c r="C104" s="57">
        <v>3800759.46</v>
      </c>
      <c r="D104" s="59">
        <f t="shared" si="0"/>
        <v>5.2883526235772638E-2</v>
      </c>
      <c r="E104" s="58"/>
    </row>
    <row r="105" spans="1:5" x14ac:dyDescent="0.2">
      <c r="A105" s="56">
        <v>5114</v>
      </c>
      <c r="B105" s="53" t="s">
        <v>367</v>
      </c>
      <c r="C105" s="57">
        <v>4776.9399999999996</v>
      </c>
      <c r="D105" s="59">
        <f t="shared" si="0"/>
        <v>6.6466040399386849E-5</v>
      </c>
      <c r="E105" s="58"/>
    </row>
    <row r="106" spans="1:5" x14ac:dyDescent="0.2">
      <c r="A106" s="56">
        <v>5115</v>
      </c>
      <c r="B106" s="53" t="s">
        <v>368</v>
      </c>
      <c r="C106" s="57">
        <v>3184947.91</v>
      </c>
      <c r="D106" s="59">
        <f t="shared" si="0"/>
        <v>4.4315163358970962E-2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8738759.959999999</v>
      </c>
      <c r="D108" s="59">
        <f t="shared" si="0"/>
        <v>0.12159055222420717</v>
      </c>
      <c r="E108" s="58"/>
    </row>
    <row r="109" spans="1:5" x14ac:dyDescent="0.2">
      <c r="A109" s="56">
        <v>5121</v>
      </c>
      <c r="B109" s="53" t="s">
        <v>371</v>
      </c>
      <c r="C109" s="57">
        <v>867096.48</v>
      </c>
      <c r="D109" s="59">
        <f t="shared" si="0"/>
        <v>1.2064725466479825E-2</v>
      </c>
      <c r="E109" s="58"/>
    </row>
    <row r="110" spans="1:5" x14ac:dyDescent="0.2">
      <c r="A110" s="56">
        <v>5122</v>
      </c>
      <c r="B110" s="53" t="s">
        <v>372</v>
      </c>
      <c r="C110" s="57">
        <v>575160.29</v>
      </c>
      <c r="D110" s="59">
        <f t="shared" si="0"/>
        <v>8.002743821622851E-3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1811157.27</v>
      </c>
      <c r="D112" s="59">
        <f t="shared" si="0"/>
        <v>2.5200327464331394E-2</v>
      </c>
      <c r="E112" s="58"/>
    </row>
    <row r="113" spans="1:5" x14ac:dyDescent="0.2">
      <c r="A113" s="56">
        <v>5125</v>
      </c>
      <c r="B113" s="53" t="s">
        <v>375</v>
      </c>
      <c r="C113" s="57">
        <v>57296.26</v>
      </c>
      <c r="D113" s="59">
        <f t="shared" si="0"/>
        <v>7.9721653022515947E-4</v>
      </c>
      <c r="E113" s="58"/>
    </row>
    <row r="114" spans="1:5" x14ac:dyDescent="0.2">
      <c r="A114" s="56">
        <v>5126</v>
      </c>
      <c r="B114" s="53" t="s">
        <v>376</v>
      </c>
      <c r="C114" s="57">
        <v>4587485.47</v>
      </c>
      <c r="D114" s="59">
        <f t="shared" si="0"/>
        <v>6.3829982076521824E-2</v>
      </c>
      <c r="E114" s="58"/>
    </row>
    <row r="115" spans="1:5" x14ac:dyDescent="0.2">
      <c r="A115" s="56">
        <v>5127</v>
      </c>
      <c r="B115" s="53" t="s">
        <v>377</v>
      </c>
      <c r="C115" s="57">
        <v>582718.65</v>
      </c>
      <c r="D115" s="59">
        <f t="shared" si="0"/>
        <v>8.107910363616912E-3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257845.54</v>
      </c>
      <c r="D117" s="59">
        <f t="shared" si="0"/>
        <v>3.5876465014092118E-3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16608959.830000002</v>
      </c>
      <c r="D118" s="59">
        <f t="shared" si="0"/>
        <v>0.23109601440515759</v>
      </c>
      <c r="E118" s="58"/>
    </row>
    <row r="119" spans="1:5" x14ac:dyDescent="0.2">
      <c r="A119" s="56">
        <v>5131</v>
      </c>
      <c r="B119" s="53" t="s">
        <v>381</v>
      </c>
      <c r="C119" s="57">
        <v>4190142.38</v>
      </c>
      <c r="D119" s="59">
        <f t="shared" si="0"/>
        <v>5.8301375505713487E-2</v>
      </c>
      <c r="E119" s="58"/>
    </row>
    <row r="120" spans="1:5" x14ac:dyDescent="0.2">
      <c r="A120" s="56">
        <v>5132</v>
      </c>
      <c r="B120" s="53" t="s">
        <v>382</v>
      </c>
      <c r="C120" s="57">
        <v>1309611.33</v>
      </c>
      <c r="D120" s="59">
        <f t="shared" si="0"/>
        <v>1.8221849042959457E-2</v>
      </c>
      <c r="E120" s="58"/>
    </row>
    <row r="121" spans="1:5" x14ac:dyDescent="0.2">
      <c r="A121" s="56">
        <v>5133</v>
      </c>
      <c r="B121" s="53" t="s">
        <v>383</v>
      </c>
      <c r="C121" s="57">
        <v>742721</v>
      </c>
      <c r="D121" s="59">
        <f t="shared" si="0"/>
        <v>1.0334172920629735E-2</v>
      </c>
      <c r="E121" s="58"/>
    </row>
    <row r="122" spans="1:5" x14ac:dyDescent="0.2">
      <c r="A122" s="56">
        <v>5134</v>
      </c>
      <c r="B122" s="53" t="s">
        <v>384</v>
      </c>
      <c r="C122" s="57">
        <v>1120133.33</v>
      </c>
      <c r="D122" s="59">
        <f t="shared" si="0"/>
        <v>1.5585464160001953E-2</v>
      </c>
      <c r="E122" s="58"/>
    </row>
    <row r="123" spans="1:5" x14ac:dyDescent="0.2">
      <c r="A123" s="56">
        <v>5135</v>
      </c>
      <c r="B123" s="53" t="s">
        <v>385</v>
      </c>
      <c r="C123" s="57">
        <v>2563406.04</v>
      </c>
      <c r="D123" s="59">
        <f t="shared" si="0"/>
        <v>3.5667069172874745E-2</v>
      </c>
      <c r="E123" s="58"/>
    </row>
    <row r="124" spans="1:5" x14ac:dyDescent="0.2">
      <c r="A124" s="56">
        <v>5136</v>
      </c>
      <c r="B124" s="53" t="s">
        <v>386</v>
      </c>
      <c r="C124" s="57">
        <v>375169.15</v>
      </c>
      <c r="D124" s="59">
        <f t="shared" si="0"/>
        <v>5.2200797750241012E-3</v>
      </c>
      <c r="E124" s="58"/>
    </row>
    <row r="125" spans="1:5" x14ac:dyDescent="0.2">
      <c r="A125" s="56">
        <v>5137</v>
      </c>
      <c r="B125" s="53" t="s">
        <v>387</v>
      </c>
      <c r="C125" s="57">
        <v>314335.05</v>
      </c>
      <c r="D125" s="59">
        <f t="shared" si="0"/>
        <v>4.3736379632658747E-3</v>
      </c>
      <c r="E125" s="58"/>
    </row>
    <row r="126" spans="1:5" x14ac:dyDescent="0.2">
      <c r="A126" s="56">
        <v>5138</v>
      </c>
      <c r="B126" s="53" t="s">
        <v>388</v>
      </c>
      <c r="C126" s="57">
        <v>5248663.55</v>
      </c>
      <c r="D126" s="59">
        <f t="shared" si="0"/>
        <v>7.3029571976430355E-2</v>
      </c>
      <c r="E126" s="58"/>
    </row>
    <row r="127" spans="1:5" x14ac:dyDescent="0.2">
      <c r="A127" s="56">
        <v>5139</v>
      </c>
      <c r="B127" s="53" t="s">
        <v>389</v>
      </c>
      <c r="C127" s="57">
        <v>744778</v>
      </c>
      <c r="D127" s="59">
        <f t="shared" si="0"/>
        <v>1.0362793888257869E-2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12470280.440000001</v>
      </c>
      <c r="D128" s="59">
        <f t="shared" si="0"/>
        <v>0.17351069168059965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4685550</v>
      </c>
      <c r="D132" s="59">
        <f t="shared" si="0"/>
        <v>6.5194445731649772E-2</v>
      </c>
      <c r="E132" s="58"/>
    </row>
    <row r="133" spans="1:5" x14ac:dyDescent="0.2">
      <c r="A133" s="56">
        <v>5221</v>
      </c>
      <c r="B133" s="53" t="s">
        <v>395</v>
      </c>
      <c r="C133" s="57">
        <v>4685550</v>
      </c>
      <c r="D133" s="59">
        <f t="shared" si="0"/>
        <v>6.5194445731649772E-2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7784730.4400000004</v>
      </c>
      <c r="D138" s="59">
        <f t="shared" si="0"/>
        <v>0.10831624594894988</v>
      </c>
      <c r="E138" s="58"/>
    </row>
    <row r="139" spans="1:5" x14ac:dyDescent="0.2">
      <c r="A139" s="56">
        <v>5241</v>
      </c>
      <c r="B139" s="53" t="s">
        <v>399</v>
      </c>
      <c r="C139" s="57">
        <v>7135611.8600000003</v>
      </c>
      <c r="D139" s="59">
        <f t="shared" si="0"/>
        <v>9.9284451167714893E-2</v>
      </c>
      <c r="E139" s="58"/>
    </row>
    <row r="140" spans="1:5" x14ac:dyDescent="0.2">
      <c r="A140" s="56">
        <v>5242</v>
      </c>
      <c r="B140" s="53" t="s">
        <v>400</v>
      </c>
      <c r="C140" s="57">
        <v>350098.34</v>
      </c>
      <c r="D140" s="59">
        <f t="shared" si="0"/>
        <v>4.8712461136623609E-3</v>
      </c>
      <c r="E140" s="58"/>
    </row>
    <row r="141" spans="1:5" x14ac:dyDescent="0.2">
      <c r="A141" s="56">
        <v>5243</v>
      </c>
      <c r="B141" s="53" t="s">
        <v>401</v>
      </c>
      <c r="C141" s="57">
        <v>299020.24</v>
      </c>
      <c r="D141" s="59">
        <f t="shared" si="0"/>
        <v>4.1605486675726205E-3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694483.39</v>
      </c>
      <c r="D161" s="59">
        <f t="shared" si="0"/>
        <v>9.6629978723708349E-3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694483.39</v>
      </c>
      <c r="D168" s="59">
        <f t="shared" si="1"/>
        <v>9.6629978723708349E-3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694483.39</v>
      </c>
      <c r="D170" s="59">
        <f t="shared" si="1"/>
        <v>9.6629978723708349E-3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1369178.4400000002</v>
      </c>
      <c r="D186" s="59">
        <f t="shared" si="1"/>
        <v>1.9050662036159023E-2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1369178.4400000002</v>
      </c>
      <c r="D187" s="59">
        <f t="shared" si="1"/>
        <v>1.9050662036159023E-2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1331425.3500000001</v>
      </c>
      <c r="D192" s="59">
        <f t="shared" si="1"/>
        <v>1.8525367934675293E-2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37753.089999999997</v>
      </c>
      <c r="D194" s="59">
        <f t="shared" si="1"/>
        <v>5.2529410148372967E-4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5" t="s">
        <v>628</v>
      </c>
      <c r="B1" s="145"/>
      <c r="C1" s="145"/>
      <c r="D1" s="29" t="s">
        <v>614</v>
      </c>
      <c r="E1" s="30">
        <v>2022</v>
      </c>
    </row>
    <row r="2" spans="1:5" ht="18.95" customHeight="1" x14ac:dyDescent="0.2">
      <c r="A2" s="145" t="s">
        <v>622</v>
      </c>
      <c r="B2" s="145"/>
      <c r="C2" s="145"/>
      <c r="D2" s="16" t="s">
        <v>619</v>
      </c>
      <c r="E2" s="30" t="str">
        <f>ESF!H2</f>
        <v>TRIMESTRAL</v>
      </c>
    </row>
    <row r="3" spans="1:5" ht="18.95" customHeight="1" x14ac:dyDescent="0.2">
      <c r="A3" s="145" t="s">
        <v>629</v>
      </c>
      <c r="B3" s="145"/>
      <c r="C3" s="145"/>
      <c r="D3" s="16" t="s">
        <v>620</v>
      </c>
      <c r="E3" s="30">
        <v>4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-70680.91</v>
      </c>
    </row>
    <row r="9" spans="1:5" x14ac:dyDescent="0.2">
      <c r="A9" s="35">
        <v>3120</v>
      </c>
      <c r="B9" s="31" t="s">
        <v>470</v>
      </c>
      <c r="C9" s="36">
        <v>3216068.15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23267744.140000001</v>
      </c>
    </row>
    <row r="15" spans="1:5" x14ac:dyDescent="0.2">
      <c r="A15" s="35">
        <v>3220</v>
      </c>
      <c r="B15" s="31" t="s">
        <v>474</v>
      </c>
      <c r="C15" s="36">
        <v>165793284.15000001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5" t="s">
        <v>628</v>
      </c>
      <c r="B1" s="145"/>
      <c r="C1" s="145"/>
      <c r="D1" s="29" t="s">
        <v>614</v>
      </c>
      <c r="E1" s="30">
        <v>2022</v>
      </c>
    </row>
    <row r="2" spans="1:5" s="37" customFormat="1" ht="18.95" customHeight="1" x14ac:dyDescent="0.25">
      <c r="A2" s="145" t="s">
        <v>623</v>
      </c>
      <c r="B2" s="145"/>
      <c r="C2" s="145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5" t="s">
        <v>629</v>
      </c>
      <c r="B3" s="145"/>
      <c r="C3" s="145"/>
      <c r="D3" s="16" t="s">
        <v>620</v>
      </c>
      <c r="E3" s="30">
        <v>4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8167125.2999999998</v>
      </c>
      <c r="D9" s="36">
        <v>7607627.2000000002</v>
      </c>
    </row>
    <row r="10" spans="1:5" x14ac:dyDescent="0.2">
      <c r="A10" s="35">
        <v>1113</v>
      </c>
      <c r="B10" s="31" t="s">
        <v>489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198</v>
      </c>
      <c r="C11" s="36">
        <v>-243521.86</v>
      </c>
      <c r="D11" s="36">
        <v>44911.47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7923603.4399999995</v>
      </c>
      <c r="D15" s="36">
        <f>SUM(D8:D14)</f>
        <v>7652538.6699999999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255905450.37</v>
      </c>
    </row>
    <row r="21" spans="1:5" x14ac:dyDescent="0.2">
      <c r="A21" s="35">
        <v>1231</v>
      </c>
      <c r="B21" s="31" t="s">
        <v>232</v>
      </c>
      <c r="C21" s="36">
        <v>820000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242653856.99000001</v>
      </c>
    </row>
    <row r="26" spans="1:5" x14ac:dyDescent="0.2">
      <c r="A26" s="35">
        <v>1236</v>
      </c>
      <c r="B26" s="31" t="s">
        <v>237</v>
      </c>
      <c r="C26" s="36">
        <v>12431593.380000001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25278190.949999999</v>
      </c>
    </row>
    <row r="29" spans="1:5" x14ac:dyDescent="0.2">
      <c r="A29" s="35">
        <v>1241</v>
      </c>
      <c r="B29" s="31" t="s">
        <v>240</v>
      </c>
      <c r="C29" s="36">
        <v>2267195.86</v>
      </c>
    </row>
    <row r="30" spans="1:5" x14ac:dyDescent="0.2">
      <c r="A30" s="35">
        <v>1242</v>
      </c>
      <c r="B30" s="31" t="s">
        <v>241</v>
      </c>
      <c r="C30" s="36">
        <v>978798.35</v>
      </c>
    </row>
    <row r="31" spans="1:5" x14ac:dyDescent="0.2">
      <c r="A31" s="35">
        <v>1243</v>
      </c>
      <c r="B31" s="31" t="s">
        <v>242</v>
      </c>
      <c r="C31" s="36">
        <v>0</v>
      </c>
    </row>
    <row r="32" spans="1:5" x14ac:dyDescent="0.2">
      <c r="A32" s="35">
        <v>1244</v>
      </c>
      <c r="B32" s="31" t="s">
        <v>243</v>
      </c>
      <c r="C32" s="36">
        <v>17684084.219999999</v>
      </c>
    </row>
    <row r="33" spans="1:5" x14ac:dyDescent="0.2">
      <c r="A33" s="35">
        <v>1245</v>
      </c>
      <c r="B33" s="31" t="s">
        <v>244</v>
      </c>
      <c r="C33" s="36">
        <v>39440</v>
      </c>
    </row>
    <row r="34" spans="1:5" x14ac:dyDescent="0.2">
      <c r="A34" s="35">
        <v>1246</v>
      </c>
      <c r="B34" s="31" t="s">
        <v>245</v>
      </c>
      <c r="C34" s="36">
        <v>4229896.5199999996</v>
      </c>
    </row>
    <row r="35" spans="1:5" x14ac:dyDescent="0.2">
      <c r="A35" s="35">
        <v>1247</v>
      </c>
      <c r="B35" s="31" t="s">
        <v>246</v>
      </c>
      <c r="C35" s="36">
        <v>78776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453163.5</v>
      </c>
    </row>
    <row r="38" spans="1:5" x14ac:dyDescent="0.2">
      <c r="A38" s="35">
        <v>1251</v>
      </c>
      <c r="B38" s="31" t="s">
        <v>250</v>
      </c>
      <c r="C38" s="36">
        <v>84000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369163.5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27766</v>
      </c>
      <c r="D46" s="36">
        <f>D47+D56+D59+D65+D67+D69</f>
        <v>1369178.4400000002</v>
      </c>
    </row>
    <row r="47" spans="1:5" x14ac:dyDescent="0.2">
      <c r="A47" s="35">
        <v>5510</v>
      </c>
      <c r="B47" s="31" t="s">
        <v>442</v>
      </c>
      <c r="C47" s="36">
        <f>SUM(C48:C55)</f>
        <v>27766</v>
      </c>
      <c r="D47" s="36">
        <f>SUM(D48:D55)</f>
        <v>1369178.4400000002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27106</v>
      </c>
      <c r="D52" s="36">
        <v>1331425.3500000001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660</v>
      </c>
      <c r="D54" s="36">
        <v>37753.089999999997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2023-01-27T18:12:58Z</cp:lastPrinted>
  <dcterms:created xsi:type="dcterms:W3CDTF">2012-12-11T20:36:24Z</dcterms:created>
  <dcterms:modified xsi:type="dcterms:W3CDTF">2023-01-27T18:13:29Z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