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CUENTA PUBLICA ANUAL 2022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C39" i="4" l="1"/>
  <c r="H38" i="4"/>
  <c r="H37" i="4" s="1"/>
  <c r="E38" i="4"/>
  <c r="E37" i="4" s="1"/>
  <c r="G37" i="4"/>
  <c r="G39" i="4" s="1"/>
  <c r="F37" i="4"/>
  <c r="F39" i="4" s="1"/>
  <c r="D37" i="4"/>
  <c r="D39" i="4" s="1"/>
  <c r="C37" i="4"/>
  <c r="H35" i="4"/>
  <c r="E35" i="4"/>
  <c r="H34" i="4"/>
  <c r="E34" i="4"/>
  <c r="H33" i="4"/>
  <c r="E33" i="4"/>
  <c r="H32" i="4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21" i="4" l="1"/>
  <c r="H16" i="4"/>
  <c r="E16" i="4"/>
  <c r="E21" i="4"/>
  <c r="E39" i="4" s="1"/>
  <c r="H31" i="4"/>
  <c r="H39" i="4" l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<sst xmlns="http://schemas.openxmlformats.org/spreadsheetml/2006/main" count="98" uniqueCount="50">
  <si>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</si>
  <si>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</si>
  <si>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</si>
  <si>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</si>
  <si>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</si>
  <si>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</si>
  <si>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</si>
  <si>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</si>
  <si>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</si>
  <si>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</si>
  <si>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</si>
  <si>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</si>
  <si>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</si>
  <si>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</si>
  <si>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</si>
  <si>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</si>
  <si>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</si>
  <si>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</si>
  <si>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</si>
  <si>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</si>
  <si>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</si>
  <si>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</si>
  <si>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</si>
  <si>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</si>
  <si>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</si>
  <si>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</si>
  <si>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</si>
  <si>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</si>
  <si>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</si>
  <si>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</si>
  <si>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</si>
  <si>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</si>
  <si>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</si>
  <si>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</si>
  <si>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</si>
  <si>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</si>
  <si>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</si>
  <si>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</si>
  <si>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</si>
  <si>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</si>
  <si>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</si>
  <si>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</si>
  <si>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</si>
  <si>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</si>
  <si>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</si>
  <si>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</si>
  <si>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</si>
  <si>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</si>
  <si>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</si>
  <si>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Santa Catarina, Gto
Estado Analítico de Ingresos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</si>
</sst>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1143000</xdr:colOff>
      <xdr:row>45</xdr:row>
      <xdr:rowOff>76200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247775" y="10020300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3</xdr:col>
      <xdr:colOff>1047750</xdr:colOff>
      <xdr:row>45</xdr:row>
      <xdr:rowOff>85726</xdr:rowOff>
    </xdr:from>
    <xdr:ext cx="2400300" cy="590551"/>
    <xdr:sp macro="" textlink="">
      <xdr:nvSpPr>
        <xdr:cNvPr id="3" name="CuadroTexto 2"/>
        <xdr:cNvSpPr txBox="1"/>
      </xdr:nvSpPr>
      <xdr:spPr>
        <a:xfrm>
          <a:off x="5743575" y="8677276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topLeftCell="A32" zoomScaleNormal="100" workbookViewId="0">
      <selection activeCell="C55" sqref="C55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1576546.63</v>
      </c>
      <c r="D5" s="21">
        <v>254204.09</v>
      </c>
      <c r="E5" s="21">
        <f>C5+D5</f>
        <v>1830750.72</v>
      </c>
      <c r="F5" s="21">
        <v>1830750.72</v>
      </c>
      <c r="G5" s="21">
        <v>1830750.72</v>
      </c>
      <c r="H5" s="21">
        <f>G5-C5</f>
        <v>254204.09000000008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2860746.38</v>
      </c>
      <c r="D8" s="22">
        <v>-278170.7</v>
      </c>
      <c r="E8" s="22">
        <f t="shared" si="0"/>
        <v>2582575.6799999997</v>
      </c>
      <c r="F8" s="22">
        <v>2582575.6800000002</v>
      </c>
      <c r="G8" s="22">
        <v>2582575.6800000002</v>
      </c>
      <c r="H8" s="22">
        <f t="shared" si="1"/>
        <v>-278170.69999999972</v>
      </c>
      <c r="I8" s="45" t="s">
        <v>39</v>
      </c>
    </row>
    <row r="9" spans="1:9" x14ac:dyDescent="0.2">
      <c r="A9" s="33"/>
      <c r="B9" s="43" t="s">
        <v>4</v>
      </c>
      <c r="C9" s="22">
        <v>38600.120000000003</v>
      </c>
      <c r="D9" s="22">
        <v>245091.47</v>
      </c>
      <c r="E9" s="22">
        <f t="shared" si="0"/>
        <v>283691.59000000003</v>
      </c>
      <c r="F9" s="22">
        <v>283691.59000000003</v>
      </c>
      <c r="G9" s="22">
        <v>283691.59000000003</v>
      </c>
      <c r="H9" s="22">
        <f t="shared" si="1"/>
        <v>245091.47000000003</v>
      </c>
      <c r="I9" s="45" t="s">
        <v>40</v>
      </c>
    </row>
    <row r="10" spans="1:9" x14ac:dyDescent="0.2">
      <c r="A10" s="34"/>
      <c r="B10" s="44" t="s">
        <v>5</v>
      </c>
      <c r="C10" s="22">
        <v>159680.84</v>
      </c>
      <c r="D10" s="22">
        <v>965431.83</v>
      </c>
      <c r="E10" s="22">
        <f t="shared" ref="E10:E13" si="2">C10+D10</f>
        <v>1125112.67</v>
      </c>
      <c r="F10" s="22">
        <v>1125112.67</v>
      </c>
      <c r="G10" s="22">
        <v>1125112.67</v>
      </c>
      <c r="H10" s="22">
        <f t="shared" ref="H10:H13" si="3">G10-C10</f>
        <v>965431.83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71769.5</v>
      </c>
      <c r="E11" s="22">
        <f t="shared" si="2"/>
        <v>71769.5</v>
      </c>
      <c r="F11" s="22">
        <v>71769.5</v>
      </c>
      <c r="G11" s="22">
        <v>71769.5</v>
      </c>
      <c r="H11" s="22">
        <f t="shared" si="3"/>
        <v>71769.5</v>
      </c>
      <c r="I11" s="45" t="s">
        <v>42</v>
      </c>
    </row>
    <row r="12" spans="1:9" ht="22.5" x14ac:dyDescent="0.2">
      <c r="A12" s="40"/>
      <c r="B12" s="43" t="s">
        <v>25</v>
      </c>
      <c r="C12" s="22">
        <v>57892624.219999999</v>
      </c>
      <c r="D12" s="22">
        <v>34041115.43</v>
      </c>
      <c r="E12" s="22">
        <f t="shared" si="2"/>
        <v>91933739.650000006</v>
      </c>
      <c r="F12" s="22">
        <v>89244230.290000007</v>
      </c>
      <c r="G12" s="22">
        <v>89244230.290000007</v>
      </c>
      <c r="H12" s="22">
        <f t="shared" si="3"/>
        <v>31351606.070000008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10880957.640000001</v>
      </c>
      <c r="E14" s="22">
        <f t="shared" ref="E14" si="4">C14+D14</f>
        <v>10880957.640000001</v>
      </c>
      <c r="F14" s="22">
        <v>10880957.640000001</v>
      </c>
      <c r="G14" s="22">
        <v>10880957.640000001</v>
      </c>
      <c r="H14" s="22">
        <f t="shared" ref="H14" si="5">G14-C14</f>
        <v>10880957.640000001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62528198.189999998</v>
      </c>
      <c r="D16" s="23">
        <f t="shared" ref="D16:H16" si="6">SUM(D5:D14)</f>
        <v>46180399.259999998</v>
      </c>
      <c r="E16" s="23">
        <f t="shared" si="6"/>
        <v>108708597.45</v>
      </c>
      <c r="F16" s="23">
        <f t="shared" si="6"/>
        <v>106019088.09</v>
      </c>
      <c r="G16" s="11">
        <f t="shared" si="6"/>
        <v>106019088.09</v>
      </c>
      <c r="H16" s="12">
        <f t="shared" si="6"/>
        <v>43490889.900000006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62528198.189999998</v>
      </c>
      <c r="D21" s="24">
        <f t="shared" si="7"/>
        <v>35227672.119999997</v>
      </c>
      <c r="E21" s="24">
        <f t="shared" si="7"/>
        <v>97755870.310000002</v>
      </c>
      <c r="F21" s="24">
        <f t="shared" si="7"/>
        <v>95066360.950000003</v>
      </c>
      <c r="G21" s="24">
        <f t="shared" si="7"/>
        <v>95066360.950000003</v>
      </c>
      <c r="H21" s="24">
        <f t="shared" si="7"/>
        <v>32538162.760000009</v>
      </c>
      <c r="I21" s="45" t="s">
        <v>46</v>
      </c>
    </row>
    <row r="22" spans="1:9" x14ac:dyDescent="0.2">
      <c r="A22" s="16"/>
      <c r="B22" s="17" t="s">
        <v>0</v>
      </c>
      <c r="C22" s="25">
        <v>1576546.63</v>
      </c>
      <c r="D22" s="25">
        <v>254204.09</v>
      </c>
      <c r="E22" s="25">
        <f t="shared" ref="E22:E25" si="8">C22+D22</f>
        <v>1830750.72</v>
      </c>
      <c r="F22" s="25">
        <v>1830750.72</v>
      </c>
      <c r="G22" s="25">
        <v>1830750.72</v>
      </c>
      <c r="H22" s="25">
        <f t="shared" ref="H22:H25" si="9">G22-C22</f>
        <v>254204.09000000008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2860746.38</v>
      </c>
      <c r="D25" s="25">
        <v>-278170.7</v>
      </c>
      <c r="E25" s="25">
        <f t="shared" si="8"/>
        <v>2582575.6799999997</v>
      </c>
      <c r="F25" s="25">
        <v>2582575.6800000002</v>
      </c>
      <c r="G25" s="25">
        <v>2582575.6800000002</v>
      </c>
      <c r="H25" s="25">
        <f t="shared" si="9"/>
        <v>-278170.69999999972</v>
      </c>
      <c r="I25" s="45" t="s">
        <v>39</v>
      </c>
    </row>
    <row r="26" spans="1:9" x14ac:dyDescent="0.2">
      <c r="A26" s="16"/>
      <c r="B26" s="17" t="s">
        <v>28</v>
      </c>
      <c r="C26" s="25">
        <v>38600.120000000003</v>
      </c>
      <c r="D26" s="25">
        <v>245091.47</v>
      </c>
      <c r="E26" s="25">
        <f t="shared" ref="E26" si="10">C26+D26</f>
        <v>283691.59000000003</v>
      </c>
      <c r="F26" s="25">
        <v>283691.59000000003</v>
      </c>
      <c r="G26" s="25">
        <v>283691.59000000003</v>
      </c>
      <c r="H26" s="25">
        <f t="shared" ref="H26" si="11">G26-C26</f>
        <v>245091.47000000003</v>
      </c>
      <c r="I26" s="45" t="s">
        <v>40</v>
      </c>
    </row>
    <row r="27" spans="1:9" x14ac:dyDescent="0.2">
      <c r="A27" s="16"/>
      <c r="B27" s="17" t="s">
        <v>29</v>
      </c>
      <c r="C27" s="25">
        <v>159680.84</v>
      </c>
      <c r="D27" s="25">
        <v>965431.83</v>
      </c>
      <c r="E27" s="25">
        <f t="shared" ref="E27:E29" si="12">C27+D27</f>
        <v>1125112.67</v>
      </c>
      <c r="F27" s="25">
        <v>1125112.67</v>
      </c>
      <c r="G27" s="25">
        <v>1125112.67</v>
      </c>
      <c r="H27" s="25">
        <f t="shared" ref="H27:H29" si="13">G27-C27</f>
        <v>965431.83</v>
      </c>
      <c r="I27" s="45" t="s">
        <v>41</v>
      </c>
    </row>
    <row r="28" spans="1:9" ht="22.5" x14ac:dyDescent="0.2">
      <c r="A28" s="16"/>
      <c r="B28" s="17" t="s">
        <v>30</v>
      </c>
      <c r="C28" s="25">
        <v>57892624.219999999</v>
      </c>
      <c r="D28" s="25">
        <v>34041115.43</v>
      </c>
      <c r="E28" s="25">
        <f t="shared" si="12"/>
        <v>91933739.650000006</v>
      </c>
      <c r="F28" s="25">
        <v>89244230.290000007</v>
      </c>
      <c r="G28" s="25">
        <v>89244230.290000007</v>
      </c>
      <c r="H28" s="25">
        <f t="shared" si="13"/>
        <v>31351606.070000008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10880957.640000001</v>
      </c>
      <c r="E37" s="26">
        <f t="shared" si="17"/>
        <v>10880957.640000001</v>
      </c>
      <c r="F37" s="26">
        <f t="shared" si="17"/>
        <v>10880957.640000001</v>
      </c>
      <c r="G37" s="26">
        <f t="shared" si="17"/>
        <v>10880957.640000001</v>
      </c>
      <c r="H37" s="26">
        <f t="shared" si="17"/>
        <v>10880957.640000001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10880957.640000001</v>
      </c>
      <c r="E38" s="25">
        <f>C38+D38</f>
        <v>10880957.640000001</v>
      </c>
      <c r="F38" s="25">
        <v>10880957.640000001</v>
      </c>
      <c r="G38" s="25">
        <v>10880957.640000001</v>
      </c>
      <c r="H38" s="25">
        <f>G38-C38</f>
        <v>10880957.640000001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62528198.189999998</v>
      </c>
      <c r="D39" s="23">
        <f t="shared" ref="D39:H39" si="18">SUM(D37+D31+D21)</f>
        <v>46108629.759999998</v>
      </c>
      <c r="E39" s="23">
        <f t="shared" si="18"/>
        <v>108636827.95</v>
      </c>
      <c r="F39" s="23">
        <f t="shared" si="18"/>
        <v>105947318.59</v>
      </c>
      <c r="G39" s="23">
        <f t="shared" si="18"/>
        <v>105947318.59</v>
      </c>
      <c r="H39" s="12">
        <f t="shared" si="18"/>
        <v>43419120.400000006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6" spans="1:9" x14ac:dyDescent="0.2">
      <c r="B46" s="66"/>
      <c r="C46" s="66"/>
      <c r="D46" s="66"/>
    </row>
    <row r="47" spans="1:9" x14ac:dyDescent="0.2">
      <c r="B47" s="66"/>
      <c r="C47" s="66"/>
      <c r="D47" s="66"/>
    </row>
    <row r="48" spans="1:9" x14ac:dyDescent="0.2">
      <c r="B48" s="66"/>
      <c r="C48" s="66"/>
      <c r="D48" s="66"/>
    </row>
    <row r="49" spans="2:4" x14ac:dyDescent="0.2">
      <c r="B49" s="66"/>
      <c r="C49" s="66"/>
      <c r="D49" s="66"/>
    </row>
    <row r="50" spans="2:4" x14ac:dyDescent="0.2">
      <c r="B50" s="66"/>
      <c r="C50" s="66"/>
      <c r="D50" s="6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2023-02-23T16:18:50Z</cp:lastPrinted>
  <dcterms:created xsi:type="dcterms:W3CDTF">2012-12-11T20:48:19Z</dcterms:created>
  <dcterms:modified xsi:type="dcterms:W3CDTF">2023-02-23T16:18:52Z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