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ública\Cuenta Pública 2022\CUENTA PUBLICA ANUAL 2022\"/>
    </mc:Choice>
  </mc:AlternateContent>
  <bookViews>
    <workbookView xWindow="0" yWindow="0" windowWidth="15360" windowHeight="8340" tabRatio="885"/>
  </bookViews>
  <sheets>
    <sheet name="COG" sheetId="6" r:id="rId1"/>
  </sheets>
  <definedNames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E9" i="6"/>
  <c r="H9" i="6" s="1"/>
  <c r="E10" i="6"/>
  <c r="H10" i="6" s="1"/>
  <c r="E11" i="6"/>
  <c r="E12" i="6"/>
  <c r="H75" i="6"/>
  <c r="H74" i="6"/>
  <c r="H63" i="6"/>
  <c r="H62" i="6"/>
  <c r="H56" i="6"/>
  <c r="H51" i="6"/>
  <c r="H50" i="6"/>
  <c r="H44" i="6"/>
  <c r="H39" i="6"/>
  <c r="H38" i="6"/>
  <c r="H21" i="6"/>
  <c r="H12" i="6"/>
  <c r="H11" i="6"/>
  <c r="H8" i="6"/>
  <c r="E76" i="6"/>
  <c r="H76" i="6" s="1"/>
  <c r="E75" i="6"/>
  <c r="E74" i="6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E62" i="6"/>
  <c r="E61" i="6"/>
  <c r="H61" i="6" s="1"/>
  <c r="E60" i="6"/>
  <c r="H60" i="6" s="1"/>
  <c r="E59" i="6"/>
  <c r="H59" i="6" s="1"/>
  <c r="E58" i="6"/>
  <c r="H58" i="6" s="1"/>
  <c r="E56" i="6"/>
  <c r="E55" i="6"/>
  <c r="H55" i="6" s="1"/>
  <c r="E54" i="6"/>
  <c r="H54" i="6" s="1"/>
  <c r="E52" i="6"/>
  <c r="H52" i="6" s="1"/>
  <c r="E51" i="6"/>
  <c r="E50" i="6"/>
  <c r="E49" i="6"/>
  <c r="H49" i="6" s="1"/>
  <c r="E48" i="6"/>
  <c r="H48" i="6" s="1"/>
  <c r="E47" i="6"/>
  <c r="H47" i="6" s="1"/>
  <c r="E46" i="6"/>
  <c r="H46" i="6" s="1"/>
  <c r="E45" i="6"/>
  <c r="H45" i="6" s="1"/>
  <c r="E44" i="6"/>
  <c r="E42" i="6"/>
  <c r="H42" i="6" s="1"/>
  <c r="E41" i="6"/>
  <c r="H41" i="6" s="1"/>
  <c r="E40" i="6"/>
  <c r="H40" i="6" s="1"/>
  <c r="E39" i="6"/>
  <c r="E38" i="6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C53" i="6"/>
  <c r="C43" i="6"/>
  <c r="C33" i="6"/>
  <c r="C23" i="6"/>
  <c r="C13" i="6"/>
  <c r="C5" i="6"/>
  <c r="E65" i="6" l="1"/>
  <c r="H65" i="6" s="1"/>
  <c r="E57" i="6"/>
  <c r="H57" i="6" s="1"/>
  <c r="E53" i="6"/>
  <c r="H53" i="6" s="1"/>
  <c r="E43" i="6"/>
  <c r="H43" i="6" s="1"/>
  <c r="E33" i="6"/>
  <c r="H33" i="6" s="1"/>
  <c r="E23" i="6"/>
  <c r="H23" i="6" s="1"/>
  <c r="E13" i="6"/>
  <c r="H13" i="6" s="1"/>
  <c r="E5" i="6"/>
  <c r="H5" i="6"/>
  <c r="D77" i="6"/>
  <c r="G77" i="6"/>
  <c r="C77" i="6"/>
  <c r="F77" i="6"/>
  <c r="H77" i="6" l="1"/>
  <c r="E77" i="6"/>
</calcChain>
</file>

<file path=xl/sharedStrings.xml><?xml version="1.0" encoding="utf-8"?>
<sst xmlns="http://schemas.openxmlformats.org/spreadsheetml/2006/main" count="84" uniqueCount="84">
  <si>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</si>
  <si>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</si>
  <si>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</si>
  <si>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</si>
  <si>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</si>
  <si>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</si>
  <si>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</si>
  <si>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</si>
  <si>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</si>
  <si>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</si>
  <si>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</si>
  <si>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</si>
  <si>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</si>
  <si>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</si>
  <si>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</si>
  <si>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</si>
  <si>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</si>
  <si>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</si>
  <si>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</si>
  <si>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</si>
  <si>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</si>
  <si>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</si>
  <si>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</si>
  <si>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</si>
  <si>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</si>
  <si>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</si>
  <si>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</si>
  <si>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</si>
  <si>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</si>
  <si>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</si>
  <si>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</si>
  <si>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</si>
  <si>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</si>
  <si>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</si>
  <si>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</si>
  <si>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</si>
  <si>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</si>
  <si>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</si>
  <si>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</si>
  <si>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</si>
  <si>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</si>
  <si>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</si>
  <si>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</si>
  <si>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</si>
  <si>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</si>
  <si>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</si>
  <si>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</si>
  <si>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</si>
  <si>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</si>
  <si>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</si>
  <si>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</si>
  <si>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</si>
  <si>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</si>
  <si>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</si>
  <si>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</si>
  <si>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</si>
  <si>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</si>
  <si>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</si>
  <si>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</si>
  <si>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</si>
  <si>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</si>
  <si>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</si>
  <si>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</si>
  <si>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</si>
  <si>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</si>
  <si>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</si>
  <si>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</si>
  <si>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</si>
  <si>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</si>
  <si>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</si>
  <si>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</si>
  <si>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</si>
  <si>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</si>
  <si>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</si>
  <si>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</si>
  <si>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</si>
  <si>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</si>
  <si>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</si>
  <si>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</si>
  <si>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</si>
  <si>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</si>
  <si>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</si>
  <si>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</si>
  <si>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Santa Catarina, Gto
Estado Analítico del Ejercicio del Presupuesto de Egresos
Clasificación por Objeto del Gasto(Capítulo y Concepto)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</si>
</sst>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2" fillId="0" borderId="0" xfId="8" applyFont="1" applyFill="1" applyBorder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1143000</xdr:colOff>
      <xdr:row>78</xdr:row>
      <xdr:rowOff>133350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476375" y="11934825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3</xdr:col>
      <xdr:colOff>1104900</xdr:colOff>
      <xdr:row>78</xdr:row>
      <xdr:rowOff>133351</xdr:rowOff>
    </xdr:from>
    <xdr:ext cx="2400300" cy="590551"/>
    <xdr:sp macro="" textlink="">
      <xdr:nvSpPr>
        <xdr:cNvPr id="3" name="CuadroTexto 2"/>
        <xdr:cNvSpPr txBox="1"/>
      </xdr:nvSpPr>
      <xdr:spPr>
        <a:xfrm>
          <a:off x="6076950" y="11934826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6" t="s">
        <v>83</v>
      </c>
      <c r="B1" s="17"/>
      <c r="C1" s="17"/>
      <c r="D1" s="17"/>
      <c r="E1" s="17"/>
      <c r="F1" s="17"/>
      <c r="G1" s="17"/>
      <c r="H1" s="18"/>
    </row>
    <row r="2" spans="1:8" x14ac:dyDescent="0.2">
      <c r="A2" s="21" t="s">
        <v>9</v>
      </c>
      <c r="B2" s="22"/>
      <c r="C2" s="16" t="s">
        <v>15</v>
      </c>
      <c r="D2" s="17"/>
      <c r="E2" s="17"/>
      <c r="F2" s="17"/>
      <c r="G2" s="18"/>
      <c r="H2" s="19" t="s">
        <v>14</v>
      </c>
    </row>
    <row r="3" spans="1:8" ht="24.95" customHeight="1" x14ac:dyDescent="0.2">
      <c r="A3" s="23"/>
      <c r="B3" s="24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0"/>
    </row>
    <row r="4" spans="1:8" x14ac:dyDescent="0.2">
      <c r="A4" s="25"/>
      <c r="B4" s="26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33618127.589999996</v>
      </c>
      <c r="D5" s="9">
        <f>SUM(D6:D12)</f>
        <v>1257648.8500000001</v>
      </c>
      <c r="E5" s="9">
        <f>C5+D5</f>
        <v>34875776.439999998</v>
      </c>
      <c r="F5" s="9">
        <f>SUM(F6:F12)</f>
        <v>31988724.25</v>
      </c>
      <c r="G5" s="9">
        <f>SUM(G6:G12)</f>
        <v>31988724.25</v>
      </c>
      <c r="H5" s="9">
        <f>E5-F5</f>
        <v>2887052.1899999976</v>
      </c>
    </row>
    <row r="6" spans="1:8" x14ac:dyDescent="0.2">
      <c r="A6" s="14">
        <v>1100</v>
      </c>
      <c r="B6" s="6" t="s">
        <v>25</v>
      </c>
      <c r="C6" s="10">
        <v>22661143.34</v>
      </c>
      <c r="D6" s="10">
        <v>-2845659.13</v>
      </c>
      <c r="E6" s="10">
        <f t="shared" ref="E6:E69" si="0">C6+D6</f>
        <v>19815484.210000001</v>
      </c>
      <c r="F6" s="10">
        <v>19657647.43</v>
      </c>
      <c r="G6" s="10">
        <v>19657647.43</v>
      </c>
      <c r="H6" s="10">
        <f t="shared" ref="H6:H69" si="1">E6-F6</f>
        <v>157836.78000000119</v>
      </c>
    </row>
    <row r="7" spans="1:8" x14ac:dyDescent="0.2">
      <c r="A7" s="14">
        <v>1200</v>
      </c>
      <c r="B7" s="6" t="s">
        <v>26</v>
      </c>
      <c r="C7" s="10">
        <v>786067.65</v>
      </c>
      <c r="D7" s="10">
        <v>4694570.66</v>
      </c>
      <c r="E7" s="10">
        <f t="shared" si="0"/>
        <v>5480638.3100000005</v>
      </c>
      <c r="F7" s="10">
        <v>5340592.51</v>
      </c>
      <c r="G7" s="10">
        <v>5340592.51</v>
      </c>
      <c r="H7" s="10">
        <f t="shared" si="1"/>
        <v>140045.80000000075</v>
      </c>
    </row>
    <row r="8" spans="1:8" x14ac:dyDescent="0.2">
      <c r="A8" s="14">
        <v>1300</v>
      </c>
      <c r="B8" s="6" t="s">
        <v>27</v>
      </c>
      <c r="C8" s="10">
        <v>4285417.2</v>
      </c>
      <c r="D8" s="10">
        <v>359034.05</v>
      </c>
      <c r="E8" s="10">
        <f t="shared" si="0"/>
        <v>4644451.25</v>
      </c>
      <c r="F8" s="10">
        <v>3800759.46</v>
      </c>
      <c r="G8" s="10">
        <v>3800759.46</v>
      </c>
      <c r="H8" s="10">
        <f t="shared" si="1"/>
        <v>843691.79</v>
      </c>
    </row>
    <row r="9" spans="1:8" x14ac:dyDescent="0.2">
      <c r="A9" s="14">
        <v>1400</v>
      </c>
      <c r="B9" s="6" t="s">
        <v>1</v>
      </c>
      <c r="C9" s="10">
        <v>0</v>
      </c>
      <c r="D9" s="10">
        <v>6000</v>
      </c>
      <c r="E9" s="10">
        <f t="shared" si="0"/>
        <v>6000</v>
      </c>
      <c r="F9" s="10">
        <v>4776.9399999999996</v>
      </c>
      <c r="G9" s="10">
        <v>4776.9399999999996</v>
      </c>
      <c r="H9" s="10">
        <f t="shared" si="1"/>
        <v>1223.0600000000004</v>
      </c>
    </row>
    <row r="10" spans="1:8" x14ac:dyDescent="0.2">
      <c r="A10" s="14">
        <v>1500</v>
      </c>
      <c r="B10" s="6" t="s">
        <v>28</v>
      </c>
      <c r="C10" s="10">
        <v>5885499.4000000004</v>
      </c>
      <c r="D10" s="10">
        <v>-956296.73</v>
      </c>
      <c r="E10" s="10">
        <f t="shared" si="0"/>
        <v>4929202.67</v>
      </c>
      <c r="F10" s="10">
        <v>3184947.91</v>
      </c>
      <c r="G10" s="10">
        <v>3184947.91</v>
      </c>
      <c r="H10" s="10">
        <f t="shared" si="1"/>
        <v>1744254.7599999998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13" t="s">
        <v>17</v>
      </c>
      <c r="B13" s="2"/>
      <c r="C13" s="10">
        <f>SUM(C14:C22)</f>
        <v>3828723.18</v>
      </c>
      <c r="D13" s="10">
        <f>SUM(D14:D22)</f>
        <v>6078180.290000001</v>
      </c>
      <c r="E13" s="10">
        <f t="shared" si="0"/>
        <v>9906903.4700000007</v>
      </c>
      <c r="F13" s="10">
        <f>SUM(F14:F22)</f>
        <v>8738759.959999999</v>
      </c>
      <c r="G13" s="10">
        <f>SUM(G14:G22)</f>
        <v>8738759.959999999</v>
      </c>
      <c r="H13" s="10">
        <f t="shared" si="1"/>
        <v>1168143.5100000016</v>
      </c>
    </row>
    <row r="14" spans="1:8" x14ac:dyDescent="0.2">
      <c r="A14" s="14">
        <v>2100</v>
      </c>
      <c r="B14" s="6" t="s">
        <v>30</v>
      </c>
      <c r="C14" s="10">
        <v>530080</v>
      </c>
      <c r="D14" s="10">
        <v>694219.01</v>
      </c>
      <c r="E14" s="10">
        <f t="shared" si="0"/>
        <v>1224299.01</v>
      </c>
      <c r="F14" s="10">
        <v>867096.48</v>
      </c>
      <c r="G14" s="10">
        <v>867096.48</v>
      </c>
      <c r="H14" s="10">
        <f t="shared" si="1"/>
        <v>357202.53</v>
      </c>
    </row>
    <row r="15" spans="1:8" x14ac:dyDescent="0.2">
      <c r="A15" s="14">
        <v>2200</v>
      </c>
      <c r="B15" s="6" t="s">
        <v>31</v>
      </c>
      <c r="C15" s="10">
        <v>205900</v>
      </c>
      <c r="D15" s="10">
        <v>493475.95</v>
      </c>
      <c r="E15" s="10">
        <f t="shared" si="0"/>
        <v>699375.95</v>
      </c>
      <c r="F15" s="10">
        <v>575160.29</v>
      </c>
      <c r="G15" s="10">
        <v>575160.29</v>
      </c>
      <c r="H15" s="10">
        <f t="shared" si="1"/>
        <v>124215.65999999992</v>
      </c>
    </row>
    <row r="16" spans="1:8" x14ac:dyDescent="0.2">
      <c r="A16" s="14">
        <v>2300</v>
      </c>
      <c r="B16" s="6" t="s">
        <v>32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v>0</v>
      </c>
      <c r="H16" s="10">
        <f t="shared" si="1"/>
        <v>0</v>
      </c>
    </row>
    <row r="17" spans="1:8" x14ac:dyDescent="0.2">
      <c r="A17" s="14">
        <v>2400</v>
      </c>
      <c r="B17" s="6" t="s">
        <v>33</v>
      </c>
      <c r="C17" s="10">
        <v>623400</v>
      </c>
      <c r="D17" s="10">
        <v>1498849.76</v>
      </c>
      <c r="E17" s="10">
        <f t="shared" si="0"/>
        <v>2122249.7599999998</v>
      </c>
      <c r="F17" s="10">
        <v>1811157.27</v>
      </c>
      <c r="G17" s="10">
        <v>1811157.27</v>
      </c>
      <c r="H17" s="10">
        <f t="shared" si="1"/>
        <v>311092.48999999976</v>
      </c>
    </row>
    <row r="18" spans="1:8" x14ac:dyDescent="0.2">
      <c r="A18" s="14">
        <v>2500</v>
      </c>
      <c r="B18" s="6" t="s">
        <v>34</v>
      </c>
      <c r="C18" s="10">
        <v>60000</v>
      </c>
      <c r="D18" s="10">
        <v>28500</v>
      </c>
      <c r="E18" s="10">
        <f t="shared" si="0"/>
        <v>88500</v>
      </c>
      <c r="F18" s="10">
        <v>57296.26</v>
      </c>
      <c r="G18" s="10">
        <v>57296.26</v>
      </c>
      <c r="H18" s="10">
        <f t="shared" si="1"/>
        <v>31203.739999999998</v>
      </c>
    </row>
    <row r="19" spans="1:8" x14ac:dyDescent="0.2">
      <c r="A19" s="14">
        <v>2600</v>
      </c>
      <c r="B19" s="6" t="s">
        <v>35</v>
      </c>
      <c r="C19" s="10">
        <v>2173143.1800000002</v>
      </c>
      <c r="D19" s="10">
        <v>2435965.52</v>
      </c>
      <c r="E19" s="10">
        <f t="shared" si="0"/>
        <v>4609108.7</v>
      </c>
      <c r="F19" s="10">
        <v>4587485.47</v>
      </c>
      <c r="G19" s="10">
        <v>4587485.47</v>
      </c>
      <c r="H19" s="10">
        <f t="shared" si="1"/>
        <v>21623.230000000447</v>
      </c>
    </row>
    <row r="20" spans="1:8" x14ac:dyDescent="0.2">
      <c r="A20" s="14">
        <v>2700</v>
      </c>
      <c r="B20" s="6" t="s">
        <v>36</v>
      </c>
      <c r="C20" s="10">
        <v>166000</v>
      </c>
      <c r="D20" s="10">
        <v>575695.48</v>
      </c>
      <c r="E20" s="10">
        <f t="shared" si="0"/>
        <v>741695.48</v>
      </c>
      <c r="F20" s="10">
        <v>582718.65</v>
      </c>
      <c r="G20" s="10">
        <v>582718.65</v>
      </c>
      <c r="H20" s="10">
        <f t="shared" si="1"/>
        <v>158976.82999999996</v>
      </c>
    </row>
    <row r="21" spans="1:8" x14ac:dyDescent="0.2">
      <c r="A21" s="14">
        <v>2800</v>
      </c>
      <c r="B21" s="6" t="s">
        <v>37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14">
        <v>2900</v>
      </c>
      <c r="B22" s="6" t="s">
        <v>38</v>
      </c>
      <c r="C22" s="10">
        <v>70200</v>
      </c>
      <c r="D22" s="10">
        <v>351474.57</v>
      </c>
      <c r="E22" s="10">
        <f t="shared" si="0"/>
        <v>421674.57</v>
      </c>
      <c r="F22" s="10">
        <v>257845.54</v>
      </c>
      <c r="G22" s="10">
        <v>257845.54</v>
      </c>
      <c r="H22" s="10">
        <f t="shared" si="1"/>
        <v>163829.03</v>
      </c>
    </row>
    <row r="23" spans="1:8" x14ac:dyDescent="0.2">
      <c r="A23" s="13" t="s">
        <v>18</v>
      </c>
      <c r="B23" s="2"/>
      <c r="C23" s="10">
        <f>SUM(C24:C32)</f>
        <v>8392720.9100000001</v>
      </c>
      <c r="D23" s="10">
        <f>SUM(D24:D32)</f>
        <v>9829878.160000002</v>
      </c>
      <c r="E23" s="10">
        <f t="shared" si="0"/>
        <v>18222599.07</v>
      </c>
      <c r="F23" s="10">
        <f>SUM(F24:F32)</f>
        <v>16608959.830000002</v>
      </c>
      <c r="G23" s="10">
        <f>SUM(G24:G32)</f>
        <v>16608959.830000002</v>
      </c>
      <c r="H23" s="10">
        <f t="shared" si="1"/>
        <v>1613639.2399999984</v>
      </c>
    </row>
    <row r="24" spans="1:8" x14ac:dyDescent="0.2">
      <c r="A24" s="14">
        <v>3100</v>
      </c>
      <c r="B24" s="6" t="s">
        <v>39</v>
      </c>
      <c r="C24" s="10">
        <v>3116680.91</v>
      </c>
      <c r="D24" s="10">
        <v>1299540.29</v>
      </c>
      <c r="E24" s="10">
        <f t="shared" si="0"/>
        <v>4416221.2</v>
      </c>
      <c r="F24" s="10">
        <v>4190142.38</v>
      </c>
      <c r="G24" s="10">
        <v>4190142.38</v>
      </c>
      <c r="H24" s="10">
        <f t="shared" si="1"/>
        <v>226078.8200000003</v>
      </c>
    </row>
    <row r="25" spans="1:8" x14ac:dyDescent="0.2">
      <c r="A25" s="14">
        <v>3200</v>
      </c>
      <c r="B25" s="6" t="s">
        <v>40</v>
      </c>
      <c r="C25" s="10">
        <v>82000</v>
      </c>
      <c r="D25" s="10">
        <v>1275616.33</v>
      </c>
      <c r="E25" s="10">
        <f t="shared" si="0"/>
        <v>1357616.33</v>
      </c>
      <c r="F25" s="10">
        <v>1309611.33</v>
      </c>
      <c r="G25" s="10">
        <v>1309611.33</v>
      </c>
      <c r="H25" s="10">
        <f t="shared" si="1"/>
        <v>48005</v>
      </c>
    </row>
    <row r="26" spans="1:8" x14ac:dyDescent="0.2">
      <c r="A26" s="14">
        <v>3300</v>
      </c>
      <c r="B26" s="6" t="s">
        <v>41</v>
      </c>
      <c r="C26" s="10">
        <v>370720</v>
      </c>
      <c r="D26" s="10">
        <v>574929.24</v>
      </c>
      <c r="E26" s="10">
        <f t="shared" si="0"/>
        <v>945649.24</v>
      </c>
      <c r="F26" s="10">
        <v>742721</v>
      </c>
      <c r="G26" s="10">
        <v>742721</v>
      </c>
      <c r="H26" s="10">
        <f t="shared" si="1"/>
        <v>202928.24</v>
      </c>
    </row>
    <row r="27" spans="1:8" x14ac:dyDescent="0.2">
      <c r="A27" s="14">
        <v>3400</v>
      </c>
      <c r="B27" s="6" t="s">
        <v>42</v>
      </c>
      <c r="C27" s="10">
        <v>10000</v>
      </c>
      <c r="D27" s="10">
        <v>1190186.55</v>
      </c>
      <c r="E27" s="10">
        <f t="shared" si="0"/>
        <v>1200186.55</v>
      </c>
      <c r="F27" s="10">
        <v>1120133.33</v>
      </c>
      <c r="G27" s="10">
        <v>1120133.33</v>
      </c>
      <c r="H27" s="10">
        <f t="shared" si="1"/>
        <v>80053.219999999972</v>
      </c>
    </row>
    <row r="28" spans="1:8" x14ac:dyDescent="0.2">
      <c r="A28" s="14">
        <v>3500</v>
      </c>
      <c r="B28" s="6" t="s">
        <v>43</v>
      </c>
      <c r="C28" s="10">
        <v>993800</v>
      </c>
      <c r="D28" s="10">
        <v>1917277.67</v>
      </c>
      <c r="E28" s="10">
        <f t="shared" si="0"/>
        <v>2911077.67</v>
      </c>
      <c r="F28" s="10">
        <v>2563406.04</v>
      </c>
      <c r="G28" s="10">
        <v>2563406.04</v>
      </c>
      <c r="H28" s="10">
        <f t="shared" si="1"/>
        <v>347671.62999999989</v>
      </c>
    </row>
    <row r="29" spans="1:8" x14ac:dyDescent="0.2">
      <c r="A29" s="14">
        <v>3600</v>
      </c>
      <c r="B29" s="6" t="s">
        <v>44</v>
      </c>
      <c r="C29" s="10">
        <v>200000</v>
      </c>
      <c r="D29" s="10">
        <v>196659.4</v>
      </c>
      <c r="E29" s="10">
        <f t="shared" si="0"/>
        <v>396659.4</v>
      </c>
      <c r="F29" s="10">
        <v>375169.15</v>
      </c>
      <c r="G29" s="10">
        <v>375169.15</v>
      </c>
      <c r="H29" s="10">
        <f t="shared" si="1"/>
        <v>21490.25</v>
      </c>
    </row>
    <row r="30" spans="1:8" x14ac:dyDescent="0.2">
      <c r="A30" s="14">
        <v>3700</v>
      </c>
      <c r="B30" s="6" t="s">
        <v>45</v>
      </c>
      <c r="C30" s="10">
        <v>371200</v>
      </c>
      <c r="D30" s="10">
        <v>150102.01</v>
      </c>
      <c r="E30" s="10">
        <f t="shared" si="0"/>
        <v>521302.01</v>
      </c>
      <c r="F30" s="10">
        <v>314335.05</v>
      </c>
      <c r="G30" s="10">
        <v>314335.05</v>
      </c>
      <c r="H30" s="10">
        <f t="shared" si="1"/>
        <v>206966.96000000002</v>
      </c>
    </row>
    <row r="31" spans="1:8" x14ac:dyDescent="0.2">
      <c r="A31" s="14">
        <v>3800</v>
      </c>
      <c r="B31" s="6" t="s">
        <v>46</v>
      </c>
      <c r="C31" s="10">
        <v>2985000</v>
      </c>
      <c r="D31" s="10">
        <v>2373168.79</v>
      </c>
      <c r="E31" s="10">
        <f t="shared" si="0"/>
        <v>5358168.79</v>
      </c>
      <c r="F31" s="10">
        <v>5248663.55</v>
      </c>
      <c r="G31" s="10">
        <v>5248663.55</v>
      </c>
      <c r="H31" s="10">
        <f t="shared" si="1"/>
        <v>109505.24000000022</v>
      </c>
    </row>
    <row r="32" spans="1:8" x14ac:dyDescent="0.2">
      <c r="A32" s="14">
        <v>3900</v>
      </c>
      <c r="B32" s="6" t="s">
        <v>0</v>
      </c>
      <c r="C32" s="10">
        <v>263320</v>
      </c>
      <c r="D32" s="10">
        <v>852397.88</v>
      </c>
      <c r="E32" s="10">
        <f t="shared" si="0"/>
        <v>1115717.8799999999</v>
      </c>
      <c r="F32" s="10">
        <v>744778</v>
      </c>
      <c r="G32" s="10">
        <v>744778</v>
      </c>
      <c r="H32" s="10">
        <f t="shared" si="1"/>
        <v>370939.87999999989</v>
      </c>
    </row>
    <row r="33" spans="1:8" x14ac:dyDescent="0.2">
      <c r="A33" s="13" t="s">
        <v>19</v>
      </c>
      <c r="B33" s="2"/>
      <c r="C33" s="10">
        <f>SUM(C34:C42)</f>
        <v>5990000</v>
      </c>
      <c r="D33" s="10">
        <f>SUM(D34:D42)</f>
        <v>6998984.3799999999</v>
      </c>
      <c r="E33" s="10">
        <f t="shared" si="0"/>
        <v>12988984.379999999</v>
      </c>
      <c r="F33" s="10">
        <f>SUM(F34:F42)</f>
        <v>12470280.440000001</v>
      </c>
      <c r="G33" s="10">
        <f>SUM(G34:G42)</f>
        <v>12470280.440000001</v>
      </c>
      <c r="H33" s="10">
        <f t="shared" si="1"/>
        <v>518703.93999999762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3600000</v>
      </c>
      <c r="D35" s="10">
        <v>1085550</v>
      </c>
      <c r="E35" s="10">
        <f t="shared" si="0"/>
        <v>4685550</v>
      </c>
      <c r="F35" s="10">
        <v>4685550</v>
      </c>
      <c r="G35" s="10">
        <v>4685550</v>
      </c>
      <c r="H35" s="10">
        <f t="shared" si="1"/>
        <v>0</v>
      </c>
    </row>
    <row r="36" spans="1:8" x14ac:dyDescent="0.2">
      <c r="A36" s="14">
        <v>4300</v>
      </c>
      <c r="B36" s="6" t="s">
        <v>49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14">
        <v>4400</v>
      </c>
      <c r="B37" s="6" t="s">
        <v>50</v>
      </c>
      <c r="C37" s="10">
        <v>2390000</v>
      </c>
      <c r="D37" s="10">
        <v>5913434.3799999999</v>
      </c>
      <c r="E37" s="10">
        <f t="shared" si="0"/>
        <v>8303434.3799999999</v>
      </c>
      <c r="F37" s="10">
        <v>7784730.4400000004</v>
      </c>
      <c r="G37" s="10">
        <v>7784730.4400000004</v>
      </c>
      <c r="H37" s="10">
        <f t="shared" si="1"/>
        <v>518703.93999999948</v>
      </c>
    </row>
    <row r="38" spans="1:8" x14ac:dyDescent="0.2">
      <c r="A38" s="14">
        <v>4500</v>
      </c>
      <c r="B38" s="6" t="s">
        <v>7</v>
      </c>
      <c r="C38" s="10">
        <v>0</v>
      </c>
      <c r="D38" s="10">
        <v>0</v>
      </c>
      <c r="E38" s="10">
        <f t="shared" si="0"/>
        <v>0</v>
      </c>
      <c r="F38" s="10">
        <v>0</v>
      </c>
      <c r="G38" s="10">
        <v>0</v>
      </c>
      <c r="H38" s="10">
        <f t="shared" si="1"/>
        <v>0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235300</v>
      </c>
      <c r="D43" s="10">
        <f>SUM(D44:D52)</f>
        <v>2794858.8299999996</v>
      </c>
      <c r="E43" s="10">
        <f t="shared" si="0"/>
        <v>3030158.8299999996</v>
      </c>
      <c r="F43" s="10">
        <f>SUM(F44:F52)</f>
        <v>2344171.88</v>
      </c>
      <c r="G43" s="10">
        <f>SUM(G44:G52)</f>
        <v>2344171.88</v>
      </c>
      <c r="H43" s="10">
        <f t="shared" si="1"/>
        <v>685986.94999999972</v>
      </c>
    </row>
    <row r="44" spans="1:8" x14ac:dyDescent="0.2">
      <c r="A44" s="14">
        <v>5100</v>
      </c>
      <c r="B44" s="6" t="s">
        <v>54</v>
      </c>
      <c r="C44" s="10">
        <v>133000</v>
      </c>
      <c r="D44" s="10">
        <v>753198.86</v>
      </c>
      <c r="E44" s="10">
        <f t="shared" si="0"/>
        <v>886198.86</v>
      </c>
      <c r="F44" s="10">
        <v>755550.02</v>
      </c>
      <c r="G44" s="10">
        <v>755550.02</v>
      </c>
      <c r="H44" s="10">
        <f t="shared" si="1"/>
        <v>130648.83999999997</v>
      </c>
    </row>
    <row r="45" spans="1:8" x14ac:dyDescent="0.2">
      <c r="A45" s="14">
        <v>5200</v>
      </c>
      <c r="B45" s="6" t="s">
        <v>55</v>
      </c>
      <c r="C45" s="10">
        <v>0</v>
      </c>
      <c r="D45" s="10">
        <v>294828.11</v>
      </c>
      <c r="E45" s="10">
        <f t="shared" si="0"/>
        <v>294828.11</v>
      </c>
      <c r="F45" s="10">
        <v>41835.120000000003</v>
      </c>
      <c r="G45" s="10">
        <v>41835.120000000003</v>
      </c>
      <c r="H45" s="10">
        <f t="shared" si="1"/>
        <v>252992.99</v>
      </c>
    </row>
    <row r="46" spans="1:8" x14ac:dyDescent="0.2">
      <c r="A46" s="14">
        <v>5300</v>
      </c>
      <c r="B46" s="6" t="s">
        <v>56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14">
        <v>5400</v>
      </c>
      <c r="B47" s="6" t="s">
        <v>57</v>
      </c>
      <c r="C47" s="10">
        <v>0</v>
      </c>
      <c r="D47" s="10">
        <v>1260066</v>
      </c>
      <c r="E47" s="10">
        <f t="shared" si="0"/>
        <v>1260066</v>
      </c>
      <c r="F47" s="10">
        <v>1245840</v>
      </c>
      <c r="G47" s="10">
        <v>1245840</v>
      </c>
      <c r="H47" s="10">
        <f t="shared" si="1"/>
        <v>14226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62300</v>
      </c>
      <c r="D49" s="10">
        <v>344105.86</v>
      </c>
      <c r="E49" s="10">
        <f t="shared" si="0"/>
        <v>406405.86</v>
      </c>
      <c r="F49" s="10">
        <v>291718.74</v>
      </c>
      <c r="G49" s="10">
        <v>291718.74</v>
      </c>
      <c r="H49" s="10">
        <f t="shared" si="1"/>
        <v>114687.12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40000</v>
      </c>
      <c r="D52" s="10">
        <v>142660</v>
      </c>
      <c r="E52" s="10">
        <f t="shared" si="0"/>
        <v>182660</v>
      </c>
      <c r="F52" s="10">
        <v>9228</v>
      </c>
      <c r="G52" s="10">
        <v>9228</v>
      </c>
      <c r="H52" s="10">
        <f t="shared" si="1"/>
        <v>173432</v>
      </c>
    </row>
    <row r="53" spans="1:8" x14ac:dyDescent="0.2">
      <c r="A53" s="13" t="s">
        <v>21</v>
      </c>
      <c r="B53" s="2"/>
      <c r="C53" s="10">
        <f>SUM(C54:C56)</f>
        <v>10164706</v>
      </c>
      <c r="D53" s="10">
        <f>SUM(D54:D56)</f>
        <v>18079595.02</v>
      </c>
      <c r="E53" s="10">
        <f t="shared" si="0"/>
        <v>28244301.02</v>
      </c>
      <c r="F53" s="10">
        <f>SUM(F54:F56)</f>
        <v>22427228.099999998</v>
      </c>
      <c r="G53" s="10">
        <f>SUM(G54:G56)</f>
        <v>19313869.199999999</v>
      </c>
      <c r="H53" s="10">
        <f t="shared" si="1"/>
        <v>5817072.9200000018</v>
      </c>
    </row>
    <row r="54" spans="1:8" x14ac:dyDescent="0.2">
      <c r="A54" s="14">
        <v>6100</v>
      </c>
      <c r="B54" s="6" t="s">
        <v>63</v>
      </c>
      <c r="C54" s="10">
        <v>10134706</v>
      </c>
      <c r="D54" s="10">
        <v>17448313.620000001</v>
      </c>
      <c r="E54" s="10">
        <f t="shared" si="0"/>
        <v>27583019.620000001</v>
      </c>
      <c r="F54" s="10">
        <v>21827994.719999999</v>
      </c>
      <c r="G54" s="10">
        <v>18714635.82</v>
      </c>
      <c r="H54" s="10">
        <f t="shared" si="1"/>
        <v>5755024.9000000022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451281.4</v>
      </c>
      <c r="E55" s="10">
        <f t="shared" si="0"/>
        <v>451281.4</v>
      </c>
      <c r="F55" s="10">
        <v>389233.38</v>
      </c>
      <c r="G55" s="10">
        <v>389233.38</v>
      </c>
      <c r="H55" s="10">
        <f t="shared" si="1"/>
        <v>62048.020000000019</v>
      </c>
    </row>
    <row r="56" spans="1:8" x14ac:dyDescent="0.2">
      <c r="A56" s="14">
        <v>6300</v>
      </c>
      <c r="B56" s="6" t="s">
        <v>65</v>
      </c>
      <c r="C56" s="10">
        <v>30000</v>
      </c>
      <c r="D56" s="10">
        <v>180000</v>
      </c>
      <c r="E56" s="10">
        <f t="shared" si="0"/>
        <v>210000</v>
      </c>
      <c r="F56" s="10">
        <v>210000</v>
      </c>
      <c r="G56" s="10">
        <v>210000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218620.51</v>
      </c>
      <c r="D57" s="10">
        <f>SUM(D58:D64)</f>
        <v>415550.34</v>
      </c>
      <c r="E57" s="10">
        <f t="shared" si="0"/>
        <v>634170.85000000009</v>
      </c>
      <c r="F57" s="10">
        <f>SUM(F58:F64)</f>
        <v>0</v>
      </c>
      <c r="G57" s="10">
        <f>SUM(G58:G64)</f>
        <v>0</v>
      </c>
      <c r="H57" s="10">
        <f t="shared" si="1"/>
        <v>634170.85000000009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218620.51</v>
      </c>
      <c r="D64" s="10">
        <v>415550.34</v>
      </c>
      <c r="E64" s="10">
        <f t="shared" si="0"/>
        <v>634170.85000000009</v>
      </c>
      <c r="F64" s="10">
        <v>0</v>
      </c>
      <c r="G64" s="10">
        <v>0</v>
      </c>
      <c r="H64" s="10">
        <f t="shared" si="1"/>
        <v>634170.85000000009</v>
      </c>
    </row>
    <row r="65" spans="1:8" x14ac:dyDescent="0.2">
      <c r="A65" s="13" t="s">
        <v>23</v>
      </c>
      <c r="B65" s="2"/>
      <c r="C65" s="10">
        <f>SUM(C66:C68)</f>
        <v>80000</v>
      </c>
      <c r="D65" s="10">
        <f>SUM(D66:D68)</f>
        <v>725703.39</v>
      </c>
      <c r="E65" s="10">
        <f t="shared" si="0"/>
        <v>805703.39</v>
      </c>
      <c r="F65" s="10">
        <f>SUM(F66:F68)</f>
        <v>694483.39</v>
      </c>
      <c r="G65" s="10">
        <f>SUM(G66:G68)</f>
        <v>694483.39</v>
      </c>
      <c r="H65" s="10">
        <f t="shared" si="1"/>
        <v>111220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80000</v>
      </c>
      <c r="D68" s="10">
        <v>725703.39</v>
      </c>
      <c r="E68" s="10">
        <f t="shared" si="0"/>
        <v>805703.39</v>
      </c>
      <c r="F68" s="10">
        <v>694483.39</v>
      </c>
      <c r="G68" s="10">
        <v>694483.39</v>
      </c>
      <c r="H68" s="10">
        <f t="shared" si="1"/>
        <v>111220</v>
      </c>
    </row>
    <row r="69" spans="1:8" x14ac:dyDescent="0.2">
      <c r="A69" s="13" t="s">
        <v>24</v>
      </c>
      <c r="B69" s="2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62528198.18999999</v>
      </c>
      <c r="D77" s="12">
        <f t="shared" si="4"/>
        <v>46180399.260000005</v>
      </c>
      <c r="E77" s="12">
        <f t="shared" si="4"/>
        <v>108708597.44999999</v>
      </c>
      <c r="F77" s="12">
        <f t="shared" si="4"/>
        <v>95272607.849999994</v>
      </c>
      <c r="G77" s="12">
        <f t="shared" si="4"/>
        <v>92159248.950000003</v>
      </c>
      <c r="H77" s="12">
        <f t="shared" si="4"/>
        <v>13435989.599999996</v>
      </c>
    </row>
    <row r="82" spans="2:4" x14ac:dyDescent="0.2">
      <c r="B82" s="15"/>
      <c r="C82" s="15"/>
      <c r="D82" s="15"/>
    </row>
    <row r="83" spans="2:4" x14ac:dyDescent="0.2">
      <c r="B83" s="15"/>
      <c r="C83" s="15"/>
      <c r="D83" s="15"/>
    </row>
    <row r="84" spans="2:4" x14ac:dyDescent="0.2">
      <c r="B84" s="15"/>
      <c r="C84" s="15"/>
      <c r="D84" s="15"/>
    </row>
    <row r="85" spans="2:4" x14ac:dyDescent="0.2">
      <c r="B85" s="15"/>
      <c r="C85" s="15"/>
      <c r="D85" s="15"/>
    </row>
    <row r="86" spans="2:4" x14ac:dyDescent="0.2">
      <c r="B86" s="15"/>
      <c r="C86" s="15"/>
      <c r="D86" s="15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MCSC</cp:lastModifiedBy>
  <cp:lastPrinted>2023-02-23T16:20:38Z</cp:lastPrinted>
  <dcterms:created xsi:type="dcterms:W3CDTF">2014-02-10T03:37:14Z</dcterms:created>
  <dcterms:modified xsi:type="dcterms:W3CDTF">2023-03-21T19:03:55Z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