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30" i="1"/>
  <c r="I29" i="1"/>
  <c r="I27" i="1"/>
  <c r="I25" i="1"/>
  <c r="I24" i="1"/>
  <c r="I22" i="1"/>
  <c r="I17" i="1"/>
  <c r="I16" i="1"/>
  <c r="I15" i="1"/>
  <c r="I14" i="1"/>
  <c r="I12" i="1"/>
  <c r="I11" i="1"/>
  <c r="I9" i="1"/>
  <c r="I8" i="1"/>
  <c r="F35" i="1"/>
  <c r="I35" i="1" s="1"/>
  <c r="I31" i="1" s="1"/>
  <c r="F34" i="1"/>
  <c r="F33" i="1"/>
  <c r="F32" i="1"/>
  <c r="F30" i="1"/>
  <c r="F29" i="1"/>
  <c r="F28" i="1"/>
  <c r="I28" i="1" s="1"/>
  <c r="I26" i="1" s="1"/>
  <c r="F27" i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F13" i="1"/>
  <c r="I13" i="1" s="1"/>
  <c r="F12" i="1"/>
  <c r="F11" i="1"/>
  <c r="F9" i="1"/>
  <c r="F8" i="1"/>
  <c r="H31" i="1"/>
  <c r="G31" i="1"/>
  <c r="H26" i="1"/>
  <c r="G26" i="1"/>
  <c r="I23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E37" i="1"/>
  <c r="F10" i="1"/>
  <c r="F37" i="1" s="1"/>
  <c r="H37" i="1"/>
  <c r="D37" i="1"/>
  <c r="I10" i="1"/>
  <c r="F31" i="1"/>
  <c r="F26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<sst xmlns="http://schemas.openxmlformats.org/spreadsheetml/2006/main" count="65" uniqueCount="65">
  <si>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</si>
  <si>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</si>
  <si>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</si>
  <si>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</si>
  <si>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</si>
  <si>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</si>
  <si>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</si>
  <si>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</si>
  <si>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</si>
  <si>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</si>
  <si>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</si>
  <si>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</si>
  <si>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</si>
  <si>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</si>
  <si>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</si>
  <si>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</si>
  <si>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</si>
  <si>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</si>
  <si>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</si>
  <si>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</si>
  <si>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</si>
  <si>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</si>
  <si>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</si>
  <si>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</si>
  <si>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</si>
  <si>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</si>
  <si>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</si>
  <si>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</si>
  <si>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</si>
  <si>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</si>
  <si>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</si>
  <si>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</si>
  <si>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</si>
  <si>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</si>
  <si>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</si>
  <si>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</si>
  <si>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</si>
  <si>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</si>
  <si>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</si>
  <si>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</si>
  <si>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</si>
  <si>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</si>
  <si>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</si>
  <si>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</si>
  <si>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</si>
  <si>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</si>
  <si>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</si>
  <si>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</si>
  <si>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</si>
  <si>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</si>
  <si>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</si>
  <si>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</si>
  <si>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</si>
  <si>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</si>
  <si>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</si>
  <si>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</si>
  <si>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</si>
  <si>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</si>
  <si>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</si>
  <si>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</si>
  <si>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</si>
  <si>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</si>
  <si>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</si>
  <si>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</si>
  <si>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Santa Catarina, Gto
Gasto por Categoría Programática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</si>
</sst>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1571625</xdr:colOff>
      <xdr:row>41</xdr:row>
      <xdr:rowOff>9525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800225" y="63817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4</xdr:col>
      <xdr:colOff>1219200</xdr:colOff>
      <xdr:row>41</xdr:row>
      <xdr:rowOff>19051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657975" y="63912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22" zoomScaleNormal="100" zoomScaleSheetLayoutView="90" workbookViewId="0">
      <selection activeCell="D46" sqref="D4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61589826.310000002</v>
      </c>
      <c r="E10" s="18">
        <f>SUM(E11:E18)</f>
        <v>46079342.32</v>
      </c>
      <c r="F10" s="18">
        <f t="shared" ref="F10:I10" si="1">SUM(F11:F18)</f>
        <v>107669168.63000001</v>
      </c>
      <c r="G10" s="18">
        <f t="shared" si="1"/>
        <v>94434638.230000004</v>
      </c>
      <c r="H10" s="18">
        <f t="shared" si="1"/>
        <v>91321279.330000013</v>
      </c>
      <c r="I10" s="18">
        <f t="shared" si="1"/>
        <v>13234530.400000002</v>
      </c>
    </row>
    <row r="11" spans="1:9" x14ac:dyDescent="0.2">
      <c r="A11" s="27" t="s">
        <v>46</v>
      </c>
      <c r="B11" s="9"/>
      <c r="C11" s="3" t="s">
        <v>4</v>
      </c>
      <c r="D11" s="19">
        <v>51455120.310000002</v>
      </c>
      <c r="E11" s="19">
        <v>30234935.48</v>
      </c>
      <c r="F11" s="19">
        <f t="shared" ref="F11:F18" si="2">D11+E11</f>
        <v>81690055.790000007</v>
      </c>
      <c r="G11" s="19">
        <v>74140682.730000004</v>
      </c>
      <c r="H11" s="19">
        <v>74140682.730000004</v>
      </c>
      <c r="I11" s="19">
        <f t="shared" ref="I11:I18" si="3">F11-G11</f>
        <v>7549373.0600000024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10134706</v>
      </c>
      <c r="E18" s="19">
        <v>15844406.84</v>
      </c>
      <c r="F18" s="19">
        <f t="shared" si="2"/>
        <v>25979112.84</v>
      </c>
      <c r="G18" s="19">
        <v>20293955.5</v>
      </c>
      <c r="H18" s="19">
        <v>17180596.600000001</v>
      </c>
      <c r="I18" s="19">
        <f t="shared" si="3"/>
        <v>5685157.3399999999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938371.88</v>
      </c>
      <c r="E19" s="18">
        <f>SUM(E20:E22)</f>
        <v>101056.94</v>
      </c>
      <c r="F19" s="18">
        <f t="shared" ref="F19:I19" si="4">SUM(F20:F22)</f>
        <v>1039428.8200000001</v>
      </c>
      <c r="G19" s="18">
        <f t="shared" si="4"/>
        <v>837969.62</v>
      </c>
      <c r="H19" s="18">
        <f t="shared" si="4"/>
        <v>837969.62</v>
      </c>
      <c r="I19" s="18">
        <f t="shared" si="4"/>
        <v>201459.20000000007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938371.88</v>
      </c>
      <c r="E21" s="19">
        <v>101056.94</v>
      </c>
      <c r="F21" s="19">
        <f t="shared" si="5"/>
        <v>1039428.8200000001</v>
      </c>
      <c r="G21" s="19">
        <v>837969.62</v>
      </c>
      <c r="H21" s="19">
        <v>837969.62</v>
      </c>
      <c r="I21" s="19">
        <f t="shared" si="6"/>
        <v>201459.20000000007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62528198.190000005</v>
      </c>
      <c r="E37" s="24">
        <f t="shared" ref="E37:I37" si="16">SUM(E7+E10+E19+E23+E26+E31)</f>
        <v>46180399.259999998</v>
      </c>
      <c r="F37" s="24">
        <f t="shared" si="16"/>
        <v>108708597.45</v>
      </c>
      <c r="G37" s="24">
        <f t="shared" si="16"/>
        <v>95272607.850000009</v>
      </c>
      <c r="H37" s="24">
        <f t="shared" si="16"/>
        <v>92159248.950000018</v>
      </c>
      <c r="I37" s="24">
        <f t="shared" si="16"/>
        <v>13435989.600000001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2023-02-23T16:23:48Z</cp:lastPrinted>
  <dcterms:created xsi:type="dcterms:W3CDTF">2012-12-11T21:13:37Z</dcterms:created>
  <dcterms:modified xsi:type="dcterms:W3CDTF">2023-02-23T16:23:52Z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