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2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D53" i="2"/>
  <c r="D52" i="2" s="1"/>
  <c r="E52" i="2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<sst xmlns="http://schemas.openxmlformats.org/spreadsheetml/2006/main" count="61" uniqueCount="52">
  <si>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</si>
  <si>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</si>
  <si>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</si>
  <si>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</si>
  <si>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</si>
  <si>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</si>
  <si>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</si>
  <si>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</si>
  <si>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</si>
  <si>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</si>
  <si>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</si>
  <si>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</si>
  <si>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</si>
  <si>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</si>
  <si>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</si>
  <si>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</si>
  <si>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</si>
  <si>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</si>
  <si>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</si>
  <si>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</si>
  <si>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</si>
  <si>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</si>
  <si>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</si>
  <si>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</si>
  <si>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</si>
  <si>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</si>
  <si>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</si>
  <si>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</si>
  <si>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</si>
  <si>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</si>
  <si>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</si>
  <si>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</si>
  <si>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</si>
  <si>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</si>
  <si>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</si>
  <si>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</si>
  <si>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</si>
  <si>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</si>
  <si>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</si>
  <si>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</si>
  <si>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</si>
  <si>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</si>
  <si>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</si>
  <si>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</si>
  <si>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</si>
  <si>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</si>
  <si>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</si>
  <si>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</si>
  <si>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</si>
  <si>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</si>
  <si>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</si>
  <si>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Santa Catarina, Gto
Estado de Flujos de Efectivo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</si>
</sst>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1143000</xdr:colOff>
      <xdr:row>65</xdr:row>
      <xdr:rowOff>76200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247775" y="100203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3276600</xdr:colOff>
      <xdr:row>65</xdr:row>
      <xdr:rowOff>85726</xdr:rowOff>
    </xdr:from>
    <xdr:ext cx="2400300" cy="590551"/>
    <xdr:sp macro="" textlink="">
      <xdr:nvSpPr>
        <xdr:cNvPr id="3" name="CuadroTexto 2"/>
        <xdr:cNvSpPr txBox="1"/>
      </xdr:nvSpPr>
      <xdr:spPr>
        <a:xfrm>
          <a:off x="3486150" y="997267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topLeftCell="A55" zoomScaleNormal="100" workbookViewId="0">
      <selection activeCell="E68" sqref="E68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2022</v>
      </c>
      <c r="E2" s="1">
        <v>2021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95138130.450000003</v>
      </c>
      <c r="E5" s="14">
        <f>SUM(E6:E15)</f>
        <v>81130967.489999995</v>
      </c>
    </row>
    <row r="6" spans="1:5" x14ac:dyDescent="0.2">
      <c r="A6" s="26">
        <v>4110</v>
      </c>
      <c r="C6" s="15" t="s">
        <v>3</v>
      </c>
      <c r="D6" s="16">
        <v>1830750.72</v>
      </c>
      <c r="E6" s="17">
        <v>1560250.48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2582575.6800000002</v>
      </c>
      <c r="E9" s="17">
        <v>2496084.3199999998</v>
      </c>
    </row>
    <row r="10" spans="1:5" x14ac:dyDescent="0.2">
      <c r="A10" s="26">
        <v>4150</v>
      </c>
      <c r="C10" s="15" t="s">
        <v>43</v>
      </c>
      <c r="D10" s="16">
        <v>283691.59000000003</v>
      </c>
      <c r="E10" s="17">
        <v>853087.19</v>
      </c>
    </row>
    <row r="11" spans="1:5" x14ac:dyDescent="0.2">
      <c r="A11" s="26">
        <v>4160</v>
      </c>
      <c r="C11" s="15" t="s">
        <v>44</v>
      </c>
      <c r="D11" s="16">
        <v>1125112.67</v>
      </c>
      <c r="E11" s="17">
        <v>259653.89</v>
      </c>
    </row>
    <row r="12" spans="1:5" x14ac:dyDescent="0.2">
      <c r="A12" s="26">
        <v>4170</v>
      </c>
      <c r="C12" s="15" t="s">
        <v>45</v>
      </c>
      <c r="D12" s="16">
        <v>71769.5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89244230.290000007</v>
      </c>
      <c r="E13" s="17">
        <v>75961891.609999999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70501207.870000005</v>
      </c>
      <c r="E16" s="14">
        <f>SUM(E17:E32)</f>
        <v>64214095.93</v>
      </c>
    </row>
    <row r="17" spans="1:5" x14ac:dyDescent="0.2">
      <c r="A17" s="26">
        <v>5110</v>
      </c>
      <c r="C17" s="15" t="s">
        <v>8</v>
      </c>
      <c r="D17" s="16">
        <v>31988724.25</v>
      </c>
      <c r="E17" s="17">
        <v>30188823.210000001</v>
      </c>
    </row>
    <row r="18" spans="1:5" x14ac:dyDescent="0.2">
      <c r="A18" s="26">
        <v>5120</v>
      </c>
      <c r="C18" s="15" t="s">
        <v>9</v>
      </c>
      <c r="D18" s="16">
        <v>8738759.9600000009</v>
      </c>
      <c r="E18" s="17">
        <v>5890350.9699999997</v>
      </c>
    </row>
    <row r="19" spans="1:5" x14ac:dyDescent="0.2">
      <c r="A19" s="26">
        <v>5130</v>
      </c>
      <c r="C19" s="15" t="s">
        <v>10</v>
      </c>
      <c r="D19" s="16">
        <v>16608959.83</v>
      </c>
      <c r="E19" s="17">
        <v>12410619.060000001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63000</v>
      </c>
    </row>
    <row r="21" spans="1:5" x14ac:dyDescent="0.2">
      <c r="A21" s="26">
        <v>5220</v>
      </c>
      <c r="C21" s="15" t="s">
        <v>12</v>
      </c>
      <c r="D21" s="16">
        <v>4685550</v>
      </c>
      <c r="E21" s="17">
        <v>4705000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7784730.4400000004</v>
      </c>
      <c r="E23" s="17">
        <v>9006302.6899999995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694483.39</v>
      </c>
      <c r="E31" s="17">
        <v>1950000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24636922.579999998</v>
      </c>
      <c r="E33" s="14">
        <f>E5-E16</f>
        <v>16916871.559999995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253930017.59999999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233688222.27000001</v>
      </c>
      <c r="E37" s="17">
        <v>0</v>
      </c>
    </row>
    <row r="38" spans="1:5" x14ac:dyDescent="0.2">
      <c r="A38" s="4"/>
      <c r="C38" s="15" t="s">
        <v>27</v>
      </c>
      <c r="D38" s="16">
        <v>22943247.07</v>
      </c>
      <c r="E38" s="17">
        <v>0</v>
      </c>
    </row>
    <row r="39" spans="1:5" x14ac:dyDescent="0.2">
      <c r="A39" s="4"/>
      <c r="C39" s="15" t="s">
        <v>28</v>
      </c>
      <c r="D39" s="16">
        <v>-2701451.74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27456091.560000002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26839888.280000001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616203.28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253930017.59999999</v>
      </c>
      <c r="E44" s="14">
        <f>E36-E40</f>
        <v>-27456091.560000002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-159885412.06999999</v>
      </c>
      <c r="E47" s="14">
        <f>SUM(E48+E51)</f>
        <v>-9173939.3699999992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-159885412.06999999</v>
      </c>
      <c r="E51" s="17">
        <v>-9173939.3699999992</v>
      </c>
    </row>
    <row r="52" spans="1:5" x14ac:dyDescent="0.2">
      <c r="A52" s="4"/>
      <c r="B52" s="11" t="s">
        <v>7</v>
      </c>
      <c r="C52" s="12"/>
      <c r="D52" s="13">
        <f>SUM(D53+D56)</f>
        <v>31621502.420000002</v>
      </c>
      <c r="E52" s="14">
        <f>SUM(E53+E56)</f>
        <v>5992976.1100000003</v>
      </c>
    </row>
    <row r="53" spans="1:5" x14ac:dyDescent="0.2">
      <c r="A53" s="4"/>
      <c r="C53" s="15" t="s">
        <v>36</v>
      </c>
      <c r="D53" s="16">
        <f>SUM(D54:D55)</f>
        <v>-1313.7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-1313.7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31622816.120000001</v>
      </c>
      <c r="E56" s="17">
        <v>5992976.1100000003</v>
      </c>
    </row>
    <row r="57" spans="1:5" x14ac:dyDescent="0.2">
      <c r="A57" s="18" t="s">
        <v>38</v>
      </c>
      <c r="C57" s="19"/>
      <c r="D57" s="13">
        <f>D47-D52</f>
        <v>-191506914.49000001</v>
      </c>
      <c r="E57" s="14">
        <f>E47-E52</f>
        <v>-15166915.48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87060025.689999983</v>
      </c>
      <c r="E59" s="14">
        <f>E57+E44+E33</f>
        <v>-25706135.480000012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7652538.6699999999</v>
      </c>
      <c r="E61" s="14">
        <v>22323235.190000001</v>
      </c>
    </row>
    <row r="62" spans="1:5" x14ac:dyDescent="0.2">
      <c r="A62" s="18" t="s">
        <v>41</v>
      </c>
      <c r="C62" s="19"/>
      <c r="D62" s="13">
        <v>0</v>
      </c>
      <c r="E62" s="14">
        <v>7652538.6699999999</v>
      </c>
    </row>
    <row r="63" spans="1:5" x14ac:dyDescent="0.2">
      <c r="A63" s="22"/>
      <c r="B63" s="23"/>
      <c r="C63" s="24"/>
      <c r="D63" s="24"/>
      <c r="E63" s="25"/>
    </row>
    <row r="66" spans="2:4" x14ac:dyDescent="0.2">
      <c r="B66" s="32"/>
      <c r="C66" s="32"/>
      <c r="D66" s="32"/>
    </row>
    <row r="67" spans="2:4" x14ac:dyDescent="0.2">
      <c r="B67" s="32"/>
      <c r="C67" s="32"/>
      <c r="D67" s="32"/>
    </row>
    <row r="68" spans="2:4" x14ac:dyDescent="0.2">
      <c r="B68" s="32"/>
      <c r="C68" s="32"/>
      <c r="D68" s="32"/>
    </row>
    <row r="69" spans="2:4" x14ac:dyDescent="0.2">
      <c r="B69" s="32"/>
      <c r="C69" s="32"/>
      <c r="D69" s="32"/>
    </row>
    <row r="70" spans="2:4" x14ac:dyDescent="0.2">
      <c r="B70" s="32"/>
      <c r="C70" s="32"/>
      <c r="D70" s="3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documentManagement/types"/>
    <ds:schemaRef ds:uri="212f5b6f-540c-444d-8783-9749c880513e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5be96a9-161b-45e5-8955-82d7971c9a3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2023-02-23T16:15:55Z</cp:lastPrinted>
  <dcterms:created xsi:type="dcterms:W3CDTF">2012-12-11T20:31:36Z</dcterms:created>
  <dcterms:modified xsi:type="dcterms:W3CDTF">2023-02-23T16:15:56Z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