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 Trimestre 2023 publicar\Información Presupuestaria\"/>
    </mc:Choice>
  </mc:AlternateContent>
  <bookViews>
    <workbookView xWindow="0" yWindow="0" windowWidth="28800" windowHeight="12135" tabRatio="885"/>
  </bookViews>
  <sheets>
    <sheet name="CFG" sheetId="5" r:id="rId1"/>
  </sheets>
  <definedNames>
    <definedName name="_xlnm._FilterDatabase" localSheetId="0" hidden="1">CFG!$A$3:$G$36</definedName>
  </definedNames>
  <calcPr calcId="162913"/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<sst xmlns="http://schemas.openxmlformats.org/spreadsheetml/2006/main" count="45" uniqueCount="45">
  <si>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</si>
  <si>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</si>
  <si>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</si>
  <si>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</si>
  <si>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</si>
  <si>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</si>
  <si>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</si>
  <si>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</si>
  <si>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</si>
  <si>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</si>
  <si>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</si>
  <si>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</si>
  <si>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</si>
  <si>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</si>
  <si>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</si>
  <si>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</si>
  <si>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</si>
  <si>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</si>
  <si>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</si>
  <si>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</si>
  <si>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</si>
  <si>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</si>
  <si>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</si>
  <si>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</si>
  <si>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</si>
  <si>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</si>
  <si>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</si>
  <si>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</si>
  <si>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</si>
  <si>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</si>
  <si>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</si>
  <si>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</si>
  <si>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</si>
  <si>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</si>
  <si>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</si>
  <si>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</si>
  <si>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</si>
  <si>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</si>
  <si>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</si>
  <si>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</si>
  <si>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</si>
  <si>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</si>
  <si>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</si>
  <si>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</si>
  <si>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Municipio de Santa Catarina, Gto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</si>
</sst>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0" fillId="0" borderId="0" xfId="0" applyFont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center"/>
      <protection locked="0"/>
    </xf>
    <xf numFmtId="4" fontId="6" fillId="0" borderId="11" xfId="0" applyNumberFormat="1" applyFont="1" applyFill="1" applyBorder="1" applyProtection="1">
      <protection locked="0"/>
    </xf>
    <xf numFmtId="4" fontId="6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workbookViewId="0">
      <selection activeCell="A40" sqref="A4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3" t="s">
        <v>44</v>
      </c>
      <c r="B1" s="11"/>
      <c r="C1" s="11"/>
      <c r="D1" s="11"/>
      <c r="E1" s="11"/>
      <c r="F1" s="11"/>
      <c r="G1" s="12"/>
    </row>
    <row r="2" spans="1:7" x14ac:dyDescent="0.2">
      <c r="A2" s="16" t="s">
        <v>32</v>
      </c>
      <c r="B2" s="13" t="s">
        <v>38</v>
      </c>
      <c r="C2" s="11"/>
      <c r="D2" s="11"/>
      <c r="E2" s="11"/>
      <c r="F2" s="12"/>
      <c r="G2" s="14" t="s">
        <v>37</v>
      </c>
    </row>
    <row r="3" spans="1:7" ht="24.95" customHeight="1" x14ac:dyDescent="0.2">
      <c r="A3" s="17"/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5"/>
    </row>
    <row r="4" spans="1:7" x14ac:dyDescent="0.2">
      <c r="A4" s="18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6" t="s">
        <v>5</v>
      </c>
      <c r="B5" s="8">
        <f t="shared" ref="B5:G5" si="0">SUM(B6:B13)</f>
        <v>29459554.810000002</v>
      </c>
      <c r="C5" s="8">
        <f t="shared" si="0"/>
        <v>4328523.3499999996</v>
      </c>
      <c r="D5" s="8">
        <f t="shared" si="0"/>
        <v>33788078.159999996</v>
      </c>
      <c r="E5" s="8">
        <f t="shared" si="0"/>
        <v>6494769.8300000001</v>
      </c>
      <c r="F5" s="8">
        <f t="shared" si="0"/>
        <v>1235314.44</v>
      </c>
      <c r="G5" s="8">
        <f t="shared" si="0"/>
        <v>27293308.330000002</v>
      </c>
    </row>
    <row r="6" spans="1:7" x14ac:dyDescent="0.2">
      <c r="A6" s="10" t="s">
        <v>21</v>
      </c>
      <c r="B6" s="4">
        <v>2793806.78</v>
      </c>
      <c r="C6" s="4">
        <v>20000</v>
      </c>
      <c r="D6" s="4">
        <f>B6+C6</f>
        <v>2813806.78</v>
      </c>
      <c r="E6" s="4">
        <v>615672.4</v>
      </c>
      <c r="F6" s="4">
        <v>13632.86</v>
      </c>
      <c r="G6" s="4">
        <f>D6-E6</f>
        <v>2198134.38</v>
      </c>
    </row>
    <row r="7" spans="1:7" x14ac:dyDescent="0.2">
      <c r="A7" s="10" t="s">
        <v>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10" t="s">
        <v>43</v>
      </c>
      <c r="B8" s="4">
        <v>4864389.2699999996</v>
      </c>
      <c r="C8" s="4">
        <v>831500</v>
      </c>
      <c r="D8" s="4">
        <f t="shared" si="1"/>
        <v>5695889.2699999996</v>
      </c>
      <c r="E8" s="4">
        <v>1013694.94</v>
      </c>
      <c r="F8" s="4">
        <v>187142.88</v>
      </c>
      <c r="G8" s="4">
        <f t="shared" si="2"/>
        <v>4682194.33</v>
      </c>
    </row>
    <row r="9" spans="1:7" x14ac:dyDescent="0.2">
      <c r="A9" s="10" t="s">
        <v>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0" t="s">
        <v>12</v>
      </c>
      <c r="B10" s="4">
        <v>2275055.0299999998</v>
      </c>
      <c r="C10" s="4">
        <v>795000</v>
      </c>
      <c r="D10" s="4">
        <f t="shared" si="1"/>
        <v>3070055.03</v>
      </c>
      <c r="E10" s="4">
        <v>893946.19</v>
      </c>
      <c r="F10" s="4">
        <v>568400.51</v>
      </c>
      <c r="G10" s="4">
        <f t="shared" si="2"/>
        <v>2176108.84</v>
      </c>
    </row>
    <row r="11" spans="1:7" x14ac:dyDescent="0.2">
      <c r="A11" s="10" t="s">
        <v>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0" t="s">
        <v>22</v>
      </c>
      <c r="B12" s="4">
        <v>7761833.6699999999</v>
      </c>
      <c r="C12" s="4">
        <v>1663523.35</v>
      </c>
      <c r="D12" s="4">
        <f t="shared" si="1"/>
        <v>9425357.0199999996</v>
      </c>
      <c r="E12" s="4">
        <v>1109704.6299999999</v>
      </c>
      <c r="F12" s="4">
        <v>51241.78</v>
      </c>
      <c r="G12" s="4">
        <f t="shared" si="2"/>
        <v>8315652.3899999997</v>
      </c>
    </row>
    <row r="13" spans="1:7" x14ac:dyDescent="0.2">
      <c r="A13" s="10" t="s">
        <v>8</v>
      </c>
      <c r="B13" s="4">
        <v>11764470.060000001</v>
      </c>
      <c r="C13" s="4">
        <v>1018500</v>
      </c>
      <c r="D13" s="4">
        <f t="shared" si="1"/>
        <v>12782970.060000001</v>
      </c>
      <c r="E13" s="4">
        <v>2861751.67</v>
      </c>
      <c r="F13" s="4">
        <v>414896.41</v>
      </c>
      <c r="G13" s="4">
        <f t="shared" si="2"/>
        <v>9921218.3900000006</v>
      </c>
    </row>
    <row r="14" spans="1:7" x14ac:dyDescent="0.2">
      <c r="A14" s="6" t="s">
        <v>9</v>
      </c>
      <c r="B14" s="8">
        <f t="shared" ref="B14:G14" si="3">SUM(B15:B21)</f>
        <v>36663456.920000002</v>
      </c>
      <c r="C14" s="8">
        <f t="shared" si="3"/>
        <v>18501398.129999999</v>
      </c>
      <c r="D14" s="8">
        <f t="shared" si="3"/>
        <v>55164855.049999997</v>
      </c>
      <c r="E14" s="8">
        <f t="shared" si="3"/>
        <v>11536450.58</v>
      </c>
      <c r="F14" s="8">
        <f t="shared" si="3"/>
        <v>9219714.8100000005</v>
      </c>
      <c r="G14" s="8">
        <f t="shared" si="3"/>
        <v>43628404.469999991</v>
      </c>
    </row>
    <row r="15" spans="1:7" x14ac:dyDescent="0.2">
      <c r="A15" s="10" t="s">
        <v>23</v>
      </c>
      <c r="B15" s="4">
        <v>2530410.0299999998</v>
      </c>
      <c r="C15" s="4">
        <v>26000</v>
      </c>
      <c r="D15" s="4">
        <f>B15+C15</f>
        <v>2556410.0299999998</v>
      </c>
      <c r="E15" s="4">
        <v>372014.89</v>
      </c>
      <c r="F15" s="4">
        <v>0</v>
      </c>
      <c r="G15" s="4">
        <f t="shared" ref="G15:G21" si="4">D15-E15</f>
        <v>2184395.1399999997</v>
      </c>
    </row>
    <row r="16" spans="1:7" x14ac:dyDescent="0.2">
      <c r="A16" s="10" t="s">
        <v>15</v>
      </c>
      <c r="B16" s="4">
        <v>20505274.129999999</v>
      </c>
      <c r="C16" s="4">
        <v>15858731.619999999</v>
      </c>
      <c r="D16" s="4">
        <f t="shared" ref="D16:D21" si="5">B16+C16</f>
        <v>36364005.75</v>
      </c>
      <c r="E16" s="4">
        <v>7788896.6399999997</v>
      </c>
      <c r="F16" s="4">
        <v>6367258.8700000001</v>
      </c>
      <c r="G16" s="4">
        <f t="shared" si="4"/>
        <v>28575109.109999999</v>
      </c>
    </row>
    <row r="17" spans="1:7" x14ac:dyDescent="0.2">
      <c r="A17" s="10" t="s">
        <v>10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10" t="s">
        <v>24</v>
      </c>
      <c r="B18" s="4">
        <v>2372260.54</v>
      </c>
      <c r="C18" s="4">
        <v>1525899</v>
      </c>
      <c r="D18" s="4">
        <f t="shared" si="5"/>
        <v>3898159.54</v>
      </c>
      <c r="E18" s="4">
        <v>754587.1</v>
      </c>
      <c r="F18" s="4">
        <v>540481.61</v>
      </c>
      <c r="G18" s="4">
        <f t="shared" si="4"/>
        <v>3143572.44</v>
      </c>
    </row>
    <row r="19" spans="1:7" x14ac:dyDescent="0.2">
      <c r="A19" s="10" t="s">
        <v>25</v>
      </c>
      <c r="B19" s="4">
        <v>1344552.37</v>
      </c>
      <c r="C19" s="4">
        <v>200000</v>
      </c>
      <c r="D19" s="4">
        <f t="shared" si="5"/>
        <v>1544552.37</v>
      </c>
      <c r="E19" s="4">
        <v>234537.47</v>
      </c>
      <c r="F19" s="4">
        <v>104549.79</v>
      </c>
      <c r="G19" s="4">
        <f t="shared" si="4"/>
        <v>1310014.9000000001</v>
      </c>
    </row>
    <row r="20" spans="1:7" x14ac:dyDescent="0.2">
      <c r="A20" s="10" t="s">
        <v>26</v>
      </c>
      <c r="B20" s="4">
        <v>5450201.46</v>
      </c>
      <c r="C20" s="4">
        <v>354367.51</v>
      </c>
      <c r="D20" s="4">
        <f t="shared" si="5"/>
        <v>5804568.9699999997</v>
      </c>
      <c r="E20" s="4">
        <v>2101010.1</v>
      </c>
      <c r="F20" s="4">
        <v>2101010.1</v>
      </c>
      <c r="G20" s="4">
        <f t="shared" si="4"/>
        <v>3703558.8699999996</v>
      </c>
    </row>
    <row r="21" spans="1:7" x14ac:dyDescent="0.2">
      <c r="A21" s="10" t="s">
        <v>1</v>
      </c>
      <c r="B21" s="4">
        <v>4460758.3899999997</v>
      </c>
      <c r="C21" s="4">
        <v>536400</v>
      </c>
      <c r="D21" s="4">
        <f t="shared" si="5"/>
        <v>4997158.3899999997</v>
      </c>
      <c r="E21" s="4">
        <v>285404.38</v>
      </c>
      <c r="F21" s="4">
        <v>106414.44</v>
      </c>
      <c r="G21" s="4">
        <f t="shared" si="4"/>
        <v>4711754.01</v>
      </c>
    </row>
    <row r="22" spans="1:7" x14ac:dyDescent="0.2">
      <c r="A22" s="6" t="s">
        <v>27</v>
      </c>
      <c r="B22" s="8">
        <f t="shared" ref="B22:G22" si="6">SUM(B23:B31)</f>
        <v>1347880.1600000001</v>
      </c>
      <c r="C22" s="8">
        <f t="shared" si="6"/>
        <v>2087982</v>
      </c>
      <c r="D22" s="8">
        <f t="shared" si="6"/>
        <v>3435862.16</v>
      </c>
      <c r="E22" s="8">
        <f t="shared" si="6"/>
        <v>494453.55</v>
      </c>
      <c r="F22" s="8">
        <f t="shared" si="6"/>
        <v>364080.59</v>
      </c>
      <c r="G22" s="8">
        <f t="shared" si="6"/>
        <v>2941408.6100000003</v>
      </c>
    </row>
    <row r="23" spans="1:7" x14ac:dyDescent="0.2">
      <c r="A23" s="10" t="s">
        <v>16</v>
      </c>
      <c r="B23" s="4">
        <v>521433.52</v>
      </c>
      <c r="C23" s="4">
        <v>667000</v>
      </c>
      <c r="D23" s="4">
        <f>B23+C23</f>
        <v>1188433.52</v>
      </c>
      <c r="E23" s="4">
        <v>60619.6</v>
      </c>
      <c r="F23" s="4">
        <v>7287</v>
      </c>
      <c r="G23" s="4">
        <f t="shared" ref="G23:G31" si="7">D23-E23</f>
        <v>1127813.92</v>
      </c>
    </row>
    <row r="24" spans="1:7" x14ac:dyDescent="0.2">
      <c r="A24" s="10" t="s">
        <v>13</v>
      </c>
      <c r="B24" s="4">
        <v>826446.64</v>
      </c>
      <c r="C24" s="4">
        <v>1420982</v>
      </c>
      <c r="D24" s="4">
        <f t="shared" ref="D24:D31" si="8">B24+C24</f>
        <v>2247428.64</v>
      </c>
      <c r="E24" s="4">
        <v>433833.95</v>
      </c>
      <c r="F24" s="4">
        <v>356793.59</v>
      </c>
      <c r="G24" s="4">
        <f t="shared" si="7"/>
        <v>1813594.6900000002</v>
      </c>
    </row>
    <row r="25" spans="1:7" x14ac:dyDescent="0.2">
      <c r="A25" s="10" t="s">
        <v>17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0" t="s">
        <v>28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0" t="s">
        <v>11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0" t="s">
        <v>2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0" t="s">
        <v>3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0" t="s">
        <v>29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0" t="s">
        <v>18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6" t="s">
        <v>19</v>
      </c>
      <c r="B32" s="8">
        <f t="shared" ref="B32:G32" si="9">SUM(B33:B36)</f>
        <v>0</v>
      </c>
      <c r="C32" s="8">
        <f t="shared" si="9"/>
        <v>0</v>
      </c>
      <c r="D32" s="8">
        <f t="shared" si="9"/>
        <v>0</v>
      </c>
      <c r="E32" s="8">
        <f t="shared" si="9"/>
        <v>0</v>
      </c>
      <c r="F32" s="8">
        <f t="shared" si="9"/>
        <v>0</v>
      </c>
      <c r="G32" s="8">
        <f t="shared" si="9"/>
        <v>0</v>
      </c>
    </row>
    <row r="33" spans="1:7" x14ac:dyDescent="0.2">
      <c r="A33" s="10" t="s">
        <v>30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10" t="s">
        <v>14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10" t="s">
        <v>20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0" t="s">
        <v>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7" t="s">
        <v>31</v>
      </c>
      <c r="B37" s="9">
        <f t="shared" ref="B37:G37" si="12">SUM(B32+B22+B14+B5)</f>
        <v>67470891.890000001</v>
      </c>
      <c r="C37" s="9">
        <f t="shared" si="12"/>
        <v>24917903.479999997</v>
      </c>
      <c r="D37" s="9">
        <f t="shared" si="12"/>
        <v>92388795.36999999</v>
      </c>
      <c r="E37" s="9">
        <f t="shared" si="12"/>
        <v>18525673.960000001</v>
      </c>
      <c r="F37" s="9">
        <f t="shared" si="12"/>
        <v>10819109.84</v>
      </c>
      <c r="G37" s="9">
        <f t="shared" si="12"/>
        <v>73863121.409999996</v>
      </c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 t="s">
        <v>42</v>
      </c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MCSC</cp:lastModifiedBy>
  <cp:lastPrinted>2023-05-04T22:48:04Z</cp:lastPrinted>
  <dcterms:created xsi:type="dcterms:W3CDTF">2014-02-10T03:37:14Z</dcterms:created>
  <dcterms:modified xsi:type="dcterms:W3CDTF">2023-05-04T22:54:51Z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