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<sst xmlns="http://schemas.openxmlformats.org/spreadsheetml/2006/main" count="62" uniqueCount="61">
  <si>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</si>
  <si>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</si>
  <si>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</si>
  <si>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</si>
  <si>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</si>
  <si>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</si>
  <si>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</si>
  <si>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</si>
  <si>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</si>
  <si>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</si>
  <si>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</si>
  <si>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</si>
  <si>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</si>
  <si>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</si>
  <si>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</si>
  <si>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</si>
  <si>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</si>
  <si>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</si>
  <si>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</si>
  <si>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</si>
  <si>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</si>
  <si>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</si>
  <si>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</si>
  <si>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</si>
  <si>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</si>
  <si>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</si>
  <si>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</si>
  <si>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</si>
  <si>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</si>
  <si>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</si>
  <si>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</si>
  <si>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</si>
  <si>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</si>
  <si>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</si>
  <si>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</si>
  <si>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</si>
  <si>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</si>
  <si>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</si>
  <si>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</si>
  <si>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</si>
  <si>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</si>
  <si>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</si>
  <si>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</si>
  <si>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</si>
  <si>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</si>
  <si>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</si>
  <si>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</si>
  <si>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</si>
  <si>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</si>
  <si>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</si>
  <si>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</si>
  <si>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</si>
  <si>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</si>
  <si>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</si>
  <si>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</si>
  <si>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</si>
  <si>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</si>
  <si>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</si>
  <si>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</si>
  <si>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</si>
  <si>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Santa Catarina, Gto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</si>
</sst>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2124075</xdr:colOff>
      <xdr:row>53</xdr:row>
      <xdr:rowOff>95250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124075" y="85439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485775</xdr:colOff>
      <xdr:row>53</xdr:row>
      <xdr:rowOff>104776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829300" y="85534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40" zoomScaleNormal="100" zoomScaleSheetLayoutView="100" workbookViewId="0">
      <selection activeCell="A53" sqref="A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15234442.949999999</v>
      </c>
      <c r="C5" s="20">
        <v>7923603.4400000004</v>
      </c>
      <c r="D5" s="9" t="s">
        <v>36</v>
      </c>
      <c r="E5" s="20">
        <v>6829227.25</v>
      </c>
      <c r="F5" s="23">
        <v>9409996.0299999993</v>
      </c>
    </row>
    <row r="6" spans="1:6" x14ac:dyDescent="0.2">
      <c r="A6" s="9" t="s">
        <v>23</v>
      </c>
      <c r="B6" s="20">
        <v>9747424.7400000002</v>
      </c>
      <c r="C6" s="20">
        <v>9275128.7100000009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-3799137.5</v>
      </c>
      <c r="C7" s="20">
        <v>-1145713.83</v>
      </c>
      <c r="D7" s="9" t="s">
        <v>6</v>
      </c>
      <c r="E7" s="20">
        <v>-1313.7</v>
      </c>
      <c r="F7" s="23">
        <v>-1313.7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21182730.189999998</v>
      </c>
      <c r="C13" s="22">
        <f>SUM(C5:C11)</f>
        <v>16053018.320000002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6827913.5499999998</v>
      </c>
      <c r="F14" s="27">
        <f>SUM(F5:F12)</f>
        <v>9408682.3300000001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266393.95</v>
      </c>
      <c r="C17" s="20">
        <v>266393.95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261003729.75</v>
      </c>
      <c r="C18" s="20">
        <v>255905450.37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25645408.449999999</v>
      </c>
      <c r="C19" s="20">
        <v>25278190.949999999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453163.5</v>
      </c>
      <c r="C20" s="20">
        <v>453163.5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-20775428.27</v>
      </c>
      <c r="C21" s="20">
        <v>-20775428.27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1064994.25</v>
      </c>
      <c r="C22" s="20">
        <v>1064994.25</v>
      </c>
      <c r="D22" s="9" t="s">
        <v>12</v>
      </c>
      <c r="E22" s="20">
        <v>5185864.99</v>
      </c>
      <c r="F22" s="23">
        <v>5185864.99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5185864.99</v>
      </c>
      <c r="F24" s="27">
        <f>SUM(F17:F22)</f>
        <v>5185864.99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267658261.62999997</v>
      </c>
      <c r="C26" s="22">
        <f>SUM(C16:C24)</f>
        <v>262192764.74999997</v>
      </c>
      <c r="D26" s="12" t="s">
        <v>50</v>
      </c>
      <c r="E26" s="22">
        <f>SUM(E24+E14)</f>
        <v>12013778.539999999</v>
      </c>
      <c r="F26" s="27">
        <f>SUM(F14+F24)</f>
        <v>14594547.32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288840991.81999993</v>
      </c>
      <c r="C28" s="22">
        <f>C13+C26</f>
        <v>278245783.06999999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3145387.2399999998</v>
      </c>
      <c r="F30" s="27">
        <f>SUM(F31:F33)</f>
        <v>3145387.2399999998</v>
      </c>
    </row>
    <row r="31" spans="1:6" x14ac:dyDescent="0.2">
      <c r="A31" s="16"/>
      <c r="B31" s="14"/>
      <c r="C31" s="15"/>
      <c r="D31" s="9" t="s">
        <v>2</v>
      </c>
      <c r="E31" s="20">
        <v>-70680.91</v>
      </c>
      <c r="F31" s="23">
        <v>-70680.91</v>
      </c>
    </row>
    <row r="32" spans="1:6" x14ac:dyDescent="0.2">
      <c r="A32" s="16"/>
      <c r="B32" s="14"/>
      <c r="C32" s="15"/>
      <c r="D32" s="9" t="s">
        <v>13</v>
      </c>
      <c r="E32" s="20">
        <v>3216068.15</v>
      </c>
      <c r="F32" s="23">
        <v>3216068.15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202237005.82000002</v>
      </c>
      <c r="F35" s="27">
        <f>SUM(F36:F40)</f>
        <v>189061028.29000002</v>
      </c>
    </row>
    <row r="36" spans="1:6" x14ac:dyDescent="0.2">
      <c r="A36" s="16"/>
      <c r="B36" s="14"/>
      <c r="C36" s="15"/>
      <c r="D36" s="9" t="s">
        <v>46</v>
      </c>
      <c r="E36" s="20">
        <v>11358518.210000001</v>
      </c>
      <c r="F36" s="23">
        <v>23267744.140000001</v>
      </c>
    </row>
    <row r="37" spans="1:6" x14ac:dyDescent="0.2">
      <c r="A37" s="16"/>
      <c r="B37" s="14"/>
      <c r="C37" s="15"/>
      <c r="D37" s="9" t="s">
        <v>14</v>
      </c>
      <c r="E37" s="20">
        <v>190878487.61000001</v>
      </c>
      <c r="F37" s="23">
        <v>165793284.15000001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205382393.06000003</v>
      </c>
      <c r="F46" s="27">
        <f>SUM(F42+F35+F30)</f>
        <v>192206415.53000003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217396171.60000002</v>
      </c>
      <c r="F48" s="22">
        <f>F46+F26</f>
        <v>206800962.85000002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2023-04-28T21:59:08Z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