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<sst xmlns="http://schemas.openxmlformats.org/spreadsheetml/2006/main" count="64" uniqueCount="64">
  <si>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</si>
  <si>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</si>
  <si>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</si>
  <si>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</si>
  <si>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</si>
  <si>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</si>
  <si>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</si>
  <si>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</si>
  <si>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</si>
  <si>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</si>
  <si>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</si>
  <si>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</si>
  <si>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</si>
  <si>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</si>
  <si>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</si>
  <si>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</si>
  <si>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</si>
  <si>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</si>
  <si>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</si>
  <si>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</si>
  <si>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</si>
  <si>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</si>
  <si>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</si>
  <si>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</si>
  <si>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</si>
  <si>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</si>
  <si>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</si>
  <si>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</si>
  <si>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</si>
  <si>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</si>
  <si>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</si>
  <si>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</si>
  <si>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</si>
  <si>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</si>
  <si>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</si>
  <si>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</si>
  <si>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</si>
  <si>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</si>
  <si>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</si>
  <si>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</si>
  <si>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</si>
  <si>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</si>
  <si>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</si>
  <si>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</si>
  <si>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</si>
  <si>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</si>
  <si>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</si>
  <si>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</si>
  <si>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</si>
  <si>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</si>
  <si>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</si>
  <si>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</si>
  <si>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</si>
  <si>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</si>
  <si>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</si>
  <si>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</si>
  <si>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</si>
  <si>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</si>
  <si>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</si>
  <si>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</si>
  <si>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</si>
  <si>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</si>
  <si>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</si>
  <si>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Santa Catarina, Gto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</si>
</sst>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1885950</xdr:colOff>
      <xdr:row>43</xdr:row>
      <xdr:rowOff>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885950" y="687705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752475</xdr:colOff>
      <xdr:row>43</xdr:row>
      <xdr:rowOff>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5962650" y="687705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22" zoomScaleNormal="100" zoomScaleSheetLayoutView="90" workbookViewId="0">
      <selection activeCell="C43" sqref="C4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64316464.980000004</v>
      </c>
      <c r="C9" s="11">
        <f>SUM(C10:C17)</f>
        <v>24095903.479999997</v>
      </c>
      <c r="D9" s="11">
        <f t="shared" ref="D9:G9" si="1">SUM(D10:D17)</f>
        <v>88412368.459999993</v>
      </c>
      <c r="E9" s="11">
        <f t="shared" si="1"/>
        <v>33135446.890000001</v>
      </c>
      <c r="F9" s="11">
        <f t="shared" si="1"/>
        <v>32382187.140000001</v>
      </c>
      <c r="G9" s="11">
        <f t="shared" si="1"/>
        <v>55276921.569999993</v>
      </c>
      <c r="H9" s="9">
        <v>0</v>
      </c>
    </row>
    <row r="10" spans="1:8" x14ac:dyDescent="0.2">
      <c r="A10" s="15" t="s">
        <v>4</v>
      </c>
      <c r="B10" s="12">
        <v>55556788.460000001</v>
      </c>
      <c r="C10" s="12">
        <v>11798271.859999999</v>
      </c>
      <c r="D10" s="12">
        <f t="shared" ref="D10:D17" si="2">B10+C10</f>
        <v>67355060.319999993</v>
      </c>
      <c r="E10" s="12">
        <v>28021043.73</v>
      </c>
      <c r="F10" s="12">
        <v>27267783.98</v>
      </c>
      <c r="G10" s="12">
        <f t="shared" ref="G10:G17" si="3">D10-E10</f>
        <v>39334016.589999989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8759676.5199999996</v>
      </c>
      <c r="C17" s="12">
        <v>12297631.619999999</v>
      </c>
      <c r="D17" s="12">
        <f t="shared" si="2"/>
        <v>21057308.140000001</v>
      </c>
      <c r="E17" s="12">
        <v>5114403.16</v>
      </c>
      <c r="F17" s="12">
        <v>5114403.16</v>
      </c>
      <c r="G17" s="12">
        <f t="shared" si="3"/>
        <v>15942904.98</v>
      </c>
      <c r="H17" s="9" t="s">
        <v>48</v>
      </c>
    </row>
    <row r="18" spans="1:8" x14ac:dyDescent="0.2">
      <c r="A18" s="14" t="s">
        <v>12</v>
      </c>
      <c r="B18" s="11">
        <f>SUM(B19:B21)</f>
        <v>3154426.9099999997</v>
      </c>
      <c r="C18" s="11">
        <f>SUM(C19:C21)</f>
        <v>1022000</v>
      </c>
      <c r="D18" s="11">
        <f t="shared" ref="D18:G18" si="4">SUM(D19:D21)</f>
        <v>4176426.9099999997</v>
      </c>
      <c r="E18" s="11">
        <f t="shared" si="4"/>
        <v>1924348.5999999999</v>
      </c>
      <c r="F18" s="11">
        <f t="shared" si="4"/>
        <v>1897419.21</v>
      </c>
      <c r="G18" s="11">
        <f t="shared" si="4"/>
        <v>2252078.3099999996</v>
      </c>
      <c r="H18" s="9">
        <v>0</v>
      </c>
    </row>
    <row r="19" spans="1:8" x14ac:dyDescent="0.2">
      <c r="A19" s="15" t="s">
        <v>13</v>
      </c>
      <c r="B19" s="12">
        <v>2275055.0299999998</v>
      </c>
      <c r="C19" s="12">
        <v>770000</v>
      </c>
      <c r="D19" s="12">
        <f t="shared" ref="D19:D21" si="5">B19+C19</f>
        <v>3045055.03</v>
      </c>
      <c r="E19" s="12">
        <v>1493693.39</v>
      </c>
      <c r="F19" s="12">
        <v>1474121.86</v>
      </c>
      <c r="G19" s="12">
        <f t="shared" ref="G19:G21" si="6">D19-E19</f>
        <v>1551361.64</v>
      </c>
      <c r="H19" s="9" t="s">
        <v>49</v>
      </c>
    </row>
    <row r="20" spans="1:8" x14ac:dyDescent="0.2">
      <c r="A20" s="15" t="s">
        <v>14</v>
      </c>
      <c r="B20" s="12">
        <v>879371.88</v>
      </c>
      <c r="C20" s="12">
        <v>252000</v>
      </c>
      <c r="D20" s="12">
        <f t="shared" si="5"/>
        <v>1131371.8799999999</v>
      </c>
      <c r="E20" s="12">
        <v>430655.21</v>
      </c>
      <c r="F20" s="12">
        <v>423297.35</v>
      </c>
      <c r="G20" s="12">
        <f t="shared" si="6"/>
        <v>700716.66999999993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67470891.890000001</v>
      </c>
      <c r="C35" s="13">
        <f t="shared" ref="C35:G35" si="16">SUM(C6+C9+C18+C22+C25+C30+C32+C33+C34)</f>
        <v>25117903.479999997</v>
      </c>
      <c r="D35" s="13">
        <f t="shared" si="16"/>
        <v>92588795.36999999</v>
      </c>
      <c r="E35" s="13">
        <f t="shared" si="16"/>
        <v>35059795.490000002</v>
      </c>
      <c r="F35" s="13">
        <f t="shared" si="16"/>
        <v>34279606.350000001</v>
      </c>
      <c r="G35" s="13">
        <f t="shared" si="16"/>
        <v>57528999.879999995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2023-07-30T00:08:46Z</cp:lastPrinted>
  <dcterms:created xsi:type="dcterms:W3CDTF">2012-12-11T21:13:37Z</dcterms:created>
  <dcterms:modified xsi:type="dcterms:W3CDTF">2023-07-30T00:09:14Z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