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<sst xmlns="http://schemas.openxmlformats.org/spreadsheetml/2006/main" count="64" uniqueCount="64">
  <si>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</si>
  <si>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</si>
  <si>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</si>
  <si>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</si>
  <si>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</si>
  <si>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</si>
  <si>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</si>
  <si>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</si>
  <si>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</si>
  <si>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</si>
  <si>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</si>
  <si>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</si>
  <si>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</si>
  <si>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</si>
  <si>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</si>
  <si>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</si>
  <si>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</si>
  <si>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</si>
  <si>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</si>
  <si>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</si>
  <si>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</si>
  <si>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</si>
  <si>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</si>
  <si>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</si>
  <si>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</si>
  <si>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</si>
  <si>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</si>
  <si>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</si>
  <si>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</si>
  <si>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</si>
  <si>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</si>
  <si>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</si>
  <si>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</si>
  <si>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</si>
  <si>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</si>
  <si>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</si>
  <si>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</si>
  <si>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</si>
  <si>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</si>
  <si>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</si>
  <si>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</si>
  <si>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</si>
  <si>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</si>
  <si>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</si>
  <si>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</si>
  <si>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</si>
  <si>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</si>
  <si>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</si>
  <si>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</si>
  <si>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</si>
  <si>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</si>
  <si>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</si>
  <si>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</si>
  <si>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</si>
  <si>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</si>
  <si>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</si>
  <si>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</si>
  <si>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</si>
  <si>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</si>
  <si>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</si>
  <si>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</si>
  <si>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</si>
  <si>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</si>
  <si>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Santa Catarina, Gto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</si>
</sst>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40</xdr:row>
      <xdr:rowOff>38100</xdr:rowOff>
    </xdr:from>
    <xdr:ext cx="2400300" cy="590551"/>
    <xdr:sp macro="" textlink="">
      <xdr:nvSpPr>
        <xdr:cNvPr id="4" name="CuadroTexto 3"/>
        <xdr:cNvSpPr txBox="1"/>
      </xdr:nvSpPr>
      <xdr:spPr>
        <a:xfrm>
          <a:off x="962025" y="64865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304800</xdr:colOff>
      <xdr:row>40</xdr:row>
      <xdr:rowOff>104775</xdr:rowOff>
    </xdr:from>
    <xdr:ext cx="3352800" cy="590551"/>
    <xdr:sp macro="" textlink="">
      <xdr:nvSpPr>
        <xdr:cNvPr id="5" name="CuadroTexto 4"/>
        <xdr:cNvSpPr txBox="1"/>
      </xdr:nvSpPr>
      <xdr:spPr>
        <a:xfrm>
          <a:off x="6762750" y="6553200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19" zoomScaleNormal="100" zoomScaleSheetLayoutView="90" workbookViewId="0">
      <selection activeCell="E41" sqref="E4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64316464.980000004</v>
      </c>
      <c r="C9" s="11">
        <f>SUM(C10:C17)</f>
        <v>28608832.48</v>
      </c>
      <c r="D9" s="11">
        <f t="shared" ref="D9:G9" si="1">SUM(D10:D17)</f>
        <v>92925297.460000008</v>
      </c>
      <c r="E9" s="11">
        <f t="shared" si="1"/>
        <v>49494753.799999997</v>
      </c>
      <c r="F9" s="11">
        <f t="shared" si="1"/>
        <v>49085805.290000007</v>
      </c>
      <c r="G9" s="11">
        <f t="shared" si="1"/>
        <v>43430543.660000004</v>
      </c>
      <c r="H9" s="9">
        <v>0</v>
      </c>
    </row>
    <row r="10" spans="1:8" x14ac:dyDescent="0.2">
      <c r="A10" s="15" t="s">
        <v>4</v>
      </c>
      <c r="B10" s="12">
        <v>55556788.460000001</v>
      </c>
      <c r="C10" s="12">
        <v>15629050.02</v>
      </c>
      <c r="D10" s="12">
        <f t="shared" ref="D10:D17" si="2">B10+C10</f>
        <v>71185838.480000004</v>
      </c>
      <c r="E10" s="12">
        <v>44380350.640000001</v>
      </c>
      <c r="F10" s="12">
        <v>43971402.130000003</v>
      </c>
      <c r="G10" s="12">
        <f t="shared" ref="G10:G17" si="3">D10-E10</f>
        <v>26805487.840000004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8759676.5199999996</v>
      </c>
      <c r="C17" s="12">
        <v>12979782.460000001</v>
      </c>
      <c r="D17" s="12">
        <f t="shared" si="2"/>
        <v>21739458.98</v>
      </c>
      <c r="E17" s="12">
        <v>5114403.16</v>
      </c>
      <c r="F17" s="12">
        <v>5114403.16</v>
      </c>
      <c r="G17" s="12">
        <f t="shared" si="3"/>
        <v>16625055.82</v>
      </c>
      <c r="H17" s="9" t="s">
        <v>48</v>
      </c>
    </row>
    <row r="18" spans="1:8" x14ac:dyDescent="0.2">
      <c r="A18" s="14" t="s">
        <v>12</v>
      </c>
      <c r="B18" s="11">
        <f>SUM(B19:B21)</f>
        <v>3154426.9099999997</v>
      </c>
      <c r="C18" s="11">
        <f>SUM(C19:C21)</f>
        <v>1381215.73</v>
      </c>
      <c r="D18" s="11">
        <f t="shared" ref="D18:G18" si="4">SUM(D19:D21)</f>
        <v>4535642.6399999997</v>
      </c>
      <c r="E18" s="11">
        <f t="shared" si="4"/>
        <v>2953670.5</v>
      </c>
      <c r="F18" s="11">
        <f t="shared" si="4"/>
        <v>2943595.2600000002</v>
      </c>
      <c r="G18" s="11">
        <f t="shared" si="4"/>
        <v>1581972.1399999997</v>
      </c>
      <c r="H18" s="9">
        <v>0</v>
      </c>
    </row>
    <row r="19" spans="1:8" x14ac:dyDescent="0.2">
      <c r="A19" s="15" t="s">
        <v>13</v>
      </c>
      <c r="B19" s="12">
        <v>2275055.0299999998</v>
      </c>
      <c r="C19" s="12">
        <v>1139323.73</v>
      </c>
      <c r="D19" s="12">
        <f t="shared" ref="D19:D21" si="5">B19+C19</f>
        <v>3414378.76</v>
      </c>
      <c r="E19" s="12">
        <v>2300327.36</v>
      </c>
      <c r="F19" s="12">
        <v>2292858.83</v>
      </c>
      <c r="G19" s="12">
        <f t="shared" ref="G19:G21" si="6">D19-E19</f>
        <v>1114051.3999999999</v>
      </c>
      <c r="H19" s="9" t="s">
        <v>49</v>
      </c>
    </row>
    <row r="20" spans="1:8" x14ac:dyDescent="0.2">
      <c r="A20" s="15" t="s">
        <v>14</v>
      </c>
      <c r="B20" s="12">
        <v>879371.88</v>
      </c>
      <c r="C20" s="12">
        <v>241892</v>
      </c>
      <c r="D20" s="12">
        <f t="shared" si="5"/>
        <v>1121263.8799999999</v>
      </c>
      <c r="E20" s="12">
        <v>653343.14</v>
      </c>
      <c r="F20" s="12">
        <v>650736.43000000005</v>
      </c>
      <c r="G20" s="12">
        <f t="shared" si="6"/>
        <v>467920.73999999987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67470891.890000001</v>
      </c>
      <c r="C35" s="13">
        <f t="shared" ref="C35:G35" si="16">SUM(C6+C9+C18+C22+C25+C30+C32+C33+C34)</f>
        <v>29990048.210000001</v>
      </c>
      <c r="D35" s="13">
        <f t="shared" si="16"/>
        <v>97460940.100000009</v>
      </c>
      <c r="E35" s="13">
        <f t="shared" si="16"/>
        <v>52448424.299999997</v>
      </c>
      <c r="F35" s="13">
        <f t="shared" si="16"/>
        <v>52029400.550000004</v>
      </c>
      <c r="G35" s="13">
        <f t="shared" si="16"/>
        <v>45012515.800000004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2023-10-30T19:41:16Z</cp:lastPrinted>
  <dcterms:created xsi:type="dcterms:W3CDTF">2012-12-11T21:13:37Z</dcterms:created>
  <dcterms:modified xsi:type="dcterms:W3CDTF">2023-10-30T19:41:31Z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