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30" i="4" l="1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57" i="4" l="1"/>
  <c r="E57" i="4"/>
  <c r="C57" i="4"/>
  <c r="D56" i="4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B57" i="4"/>
  <c r="F43" i="4"/>
  <c r="E43" i="4"/>
  <c r="D42" i="4"/>
  <c r="G42" i="4" s="1"/>
  <c r="D41" i="4"/>
  <c r="G41" i="4" s="1"/>
  <c r="D40" i="4"/>
  <c r="G40" i="4" s="1"/>
  <c r="D39" i="4"/>
  <c r="G39" i="4" s="1"/>
  <c r="C43" i="4"/>
  <c r="B43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2" i="4"/>
  <c r="E32" i="4"/>
  <c r="C32" i="4"/>
  <c r="B32" i="4"/>
  <c r="G43" i="4" l="1"/>
  <c r="G57" i="4"/>
  <c r="D43" i="4"/>
  <c r="D57" i="4"/>
  <c r="G32" i="4"/>
  <c r="D32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D12" i="6"/>
  <c r="G12" i="6" s="1"/>
  <c r="G11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<sst xmlns="http://schemas.openxmlformats.org/spreadsheetml/2006/main" count="220" uniqueCount="160">
  <si>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</si>
  <si>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</si>
  <si>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</si>
  <si>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</si>
  <si>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</si>
  <si>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</si>
  <si>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</si>
  <si>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</si>
  <si>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</si>
  <si>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</si>
  <si>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</si>
  <si>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</si>
  <si>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</si>
  <si>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</si>
  <si>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</si>
  <si>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</si>
  <si>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</si>
  <si>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</si>
  <si>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</si>
  <si>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</si>
  <si>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</si>
  <si>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</si>
  <si>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</si>
  <si>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</si>
  <si>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</si>
  <si>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</si>
  <si>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</si>
  <si>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</si>
  <si>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</si>
  <si>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</si>
  <si>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</si>
  <si>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</si>
  <si>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</si>
  <si>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</si>
  <si>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</si>
  <si>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</si>
  <si>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</si>
  <si>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</si>
  <si>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</si>
  <si>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</si>
  <si>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</si>
  <si>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</si>
  <si>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</si>
  <si>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</si>
  <si>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</si>
  <si>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</si>
  <si>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</si>
  <si>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</si>
  <si>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</si>
  <si>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</si>
  <si>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</si>
  <si>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</si>
  <si>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</si>
  <si>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</si>
  <si>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</si>
  <si>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</si>
  <si>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</si>
  <si>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</si>
  <si>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</si>
  <si>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</si>
  <si>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</si>
  <si>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</si>
  <si>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</si>
  <si>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</si>
  <si>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</si>
  <si>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</si>
  <si>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</si>
  <si>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</si>
  <si>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</si>
  <si>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</si>
  <si>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</si>
  <si>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</si>
  <si>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</si>
  <si>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</si>
  <si>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</si>
  <si>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</si>
  <si>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</si>
  <si>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</si>
  <si>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</si>
  <si>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</si>
  <si>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</si>
  <si>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</si>
  <si>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</si>
  <si>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</si>
  <si>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</si>
  <si>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</si>
  <si>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</si>
  <si>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</si>
  <si>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</si>
  <si>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</si>
  <si>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</si>
  <si>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</si>
  <si>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</si>
  <si>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</si>
  <si>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</si>
  <si>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</si>
  <si>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</si>
  <si>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</si>
  <si>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</si>
  <si>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</si>
  <si>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</si>
  <si>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</si>
  <si>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</si>
  <si>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</si>
  <si>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</si>
  <si>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</si>
  <si>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</si>
  <si>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</si>
  <si>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</si>
  <si>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</si>
  <si>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</si>
  <si>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</si>
  <si>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</si>
  <si>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</si>
  <si>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</si>
  <si>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</si>
  <si>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</si>
  <si>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</si>
  <si>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</si>
  <si>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</si>
  <si>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</si>
  <si>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</si>
  <si>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</si>
  <si>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</si>
  <si>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</si>
  <si>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</si>
  <si>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</si>
  <si>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</si>
  <si>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</si>
  <si>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Santa Catarina, Gto
Estado Analítico del Ejercicio del Presupuesto de Egresos
Clasificación por Objeto del Gasto (Capítulo y Concepto)
Del 1 de Enero al 31 de Marzo de 2024</t>
  </si>
  <si>
    <t>Municipio de Santa Catarina, Gto
Estado Analítico del Ejercicio del Presupuesto de Egresos
Clasificación Económica (por Tipo de Gasto)
Del 1 de Enero al 31 de Marzo de 2024</t>
  </si>
  <si>
    <t>31111M340010000 DESPACHO DEL PRESIDENTE</t>
  </si>
  <si>
    <t>31111M340020000 SINDICATURA</t>
  </si>
  <si>
    <t>31111M340030000 DESPACHO DE REGIDORES</t>
  </si>
  <si>
    <t>31111M340040000 SECRETARIA DE H. AYUNTAM</t>
  </si>
  <si>
    <t>31111M340050000 DIRECCION DE PLANEACION</t>
  </si>
  <si>
    <t>31111M340060000 COORDINACION DE UMAIP</t>
  </si>
  <si>
    <t>31111M340070000 COORDINACION DE COMUNICA</t>
  </si>
  <si>
    <t>31111M340080000 TESORERIA MUNICIPAL</t>
  </si>
  <si>
    <t>31111M340090000 CONTRALORIA MUNICIPAL</t>
  </si>
  <si>
    <t>31111M340100000 OFICIALIA MAYOR</t>
  </si>
  <si>
    <t>31111M340110000 COORDINACION DE JUVENTUD</t>
  </si>
  <si>
    <t>31111M340120000 DIRECCION DE OBRAS PUBLI</t>
  </si>
  <si>
    <t>31111M340130000 DIRECCION DE CATASTRO</t>
  </si>
  <si>
    <t>31111M340140000 COORD DE SERVICIOS PUBLI</t>
  </si>
  <si>
    <t>31111M340150000 DIRECCION DE CASA DE CUL</t>
  </si>
  <si>
    <t>31111M340160000 DIRECCION DE DEPORTES</t>
  </si>
  <si>
    <t>31111M340170000 COORDINACION DE EDUCACIO</t>
  </si>
  <si>
    <t>31111M340180000 DIRECCION DE DESARROLLO</t>
  </si>
  <si>
    <t>31111M340190000 DIRECCION DE DESARROLLO</t>
  </si>
  <si>
    <t>31111M340200000 DIRECCION DE DESARROLLO</t>
  </si>
  <si>
    <t>31111M340210000 DIRECCION DE DESARROLLO</t>
  </si>
  <si>
    <t>31111M340220000 DIRECCION DE MIGRANTES</t>
  </si>
  <si>
    <t>31111M340230000 DIR. DE SEGURIDAD PUBLIC</t>
  </si>
  <si>
    <t>31111M340240000 COORDINACION DE PROTECCI</t>
  </si>
  <si>
    <t>31111M340250000 COORDINACION DE ECOLOGIA</t>
  </si>
  <si>
    <t>Municipio de Santa Catarina, Gto
Estado Analítico del Ejercicio del Presupuesto de Egresos
Clasificación Administrativa
Del 1 de Enero al 31 de Marzo de 2024</t>
  </si>
  <si>
    <t>Municipio de Santa Catarina, Gto
Estado Analítico del Ejercicio del Presupuesto de Egresos
Clasificación Administrativa (Poderes)
Del 1 de Enero al 31 de Marzo de 2024</t>
  </si>
  <si>
    <t>Municipio de Santa Catarina, Gto
Estado Analítico del Ejercicio del Presupuesto de Egresos
Clasificación Administrativa (Sector Paraestatal)
Del 1 de Enero al 31 de Marzo de 2024</t>
  </si>
  <si>
    <t>Municipio de Santa Catarina, Gto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</si>
</sst>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1876425</xdr:colOff>
      <xdr:row>81</xdr:row>
      <xdr:rowOff>66675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876425" y="1229677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1019175</xdr:colOff>
      <xdr:row>81</xdr:row>
      <xdr:rowOff>76201</xdr:rowOff>
    </xdr:from>
    <xdr:ext cx="2400300" cy="590551"/>
    <xdr:sp macro="" textlink="">
      <xdr:nvSpPr>
        <xdr:cNvPr id="3" name="CuadroTexto 2"/>
        <xdr:cNvSpPr txBox="1"/>
      </xdr:nvSpPr>
      <xdr:spPr>
        <a:xfrm>
          <a:off x="5657850" y="1230630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A2" sqref="A2:A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x14ac:dyDescent="0.2">
      <c r="A2" s="32"/>
      <c r="B2" s="37" t="s">
        <v>57</v>
      </c>
      <c r="C2" s="35"/>
      <c r="D2" s="35"/>
      <c r="E2" s="35"/>
      <c r="F2" s="36"/>
      <c r="G2" s="38" t="s">
        <v>56</v>
      </c>
    </row>
    <row r="3" spans="1:8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9"/>
    </row>
    <row r="4" spans="1:8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40660806.739999995</v>
      </c>
      <c r="C5" s="15">
        <f>SUM(C6:C12)</f>
        <v>-3740442.87</v>
      </c>
      <c r="D5" s="15">
        <f>B5+C5</f>
        <v>36920363.869999997</v>
      </c>
      <c r="E5" s="15">
        <f>SUM(E6:E12)</f>
        <v>8098856.5999999996</v>
      </c>
      <c r="F5" s="15">
        <f>SUM(F6:F12)</f>
        <v>8058183.7000000002</v>
      </c>
      <c r="G5" s="15">
        <f>D5-E5</f>
        <v>28821507.269999996</v>
      </c>
    </row>
    <row r="6" spans="1:8" x14ac:dyDescent="0.2">
      <c r="A6" s="24" t="s">
        <v>62</v>
      </c>
      <c r="B6" s="6">
        <v>24469209.309999999</v>
      </c>
      <c r="C6" s="6">
        <v>-6652070.3700000001</v>
      </c>
      <c r="D6" s="6">
        <f t="shared" ref="D6:D69" si="0">B6+C6</f>
        <v>17817138.939999998</v>
      </c>
      <c r="E6" s="6">
        <v>4615962.88</v>
      </c>
      <c r="F6" s="6">
        <v>4615962.88</v>
      </c>
      <c r="G6" s="6">
        <f t="shared" ref="G6:G69" si="1">D6-E6</f>
        <v>13201176.059999999</v>
      </c>
      <c r="H6" s="11">
        <v>1100</v>
      </c>
    </row>
    <row r="7" spans="1:8" x14ac:dyDescent="0.2">
      <c r="A7" s="24" t="s">
        <v>63</v>
      </c>
      <c r="B7" s="6">
        <v>5460000</v>
      </c>
      <c r="C7" s="6">
        <v>3620000</v>
      </c>
      <c r="D7" s="6">
        <f t="shared" si="0"/>
        <v>9080000</v>
      </c>
      <c r="E7" s="6">
        <v>2317846.9300000002</v>
      </c>
      <c r="F7" s="6">
        <v>2317846.9300000002</v>
      </c>
      <c r="G7" s="6">
        <f t="shared" si="1"/>
        <v>6762153.0700000003</v>
      </c>
      <c r="H7" s="11">
        <v>1200</v>
      </c>
    </row>
    <row r="8" spans="1:8" x14ac:dyDescent="0.2">
      <c r="A8" s="24" t="s">
        <v>64</v>
      </c>
      <c r="B8" s="6">
        <v>4641370.8899999997</v>
      </c>
      <c r="C8" s="6">
        <v>123351.6</v>
      </c>
      <c r="D8" s="6">
        <f t="shared" si="0"/>
        <v>4764722.4899999993</v>
      </c>
      <c r="E8" s="6">
        <v>123351.6</v>
      </c>
      <c r="F8" s="6">
        <v>123351.6</v>
      </c>
      <c r="G8" s="6">
        <f t="shared" si="1"/>
        <v>4641370.8899999997</v>
      </c>
      <c r="H8" s="11">
        <v>1300</v>
      </c>
    </row>
    <row r="9" spans="1:8" x14ac:dyDescent="0.2">
      <c r="A9" s="24" t="s">
        <v>33</v>
      </c>
      <c r="B9" s="6">
        <v>15000</v>
      </c>
      <c r="C9" s="6">
        <v>0</v>
      </c>
      <c r="D9" s="6">
        <f t="shared" si="0"/>
        <v>15000</v>
      </c>
      <c r="E9" s="6">
        <v>1350.18</v>
      </c>
      <c r="F9" s="6">
        <v>1350.18</v>
      </c>
      <c r="G9" s="6">
        <f t="shared" si="1"/>
        <v>13649.82</v>
      </c>
      <c r="H9" s="11">
        <v>1400</v>
      </c>
    </row>
    <row r="10" spans="1:8" x14ac:dyDescent="0.2">
      <c r="A10" s="24" t="s">
        <v>65</v>
      </c>
      <c r="B10" s="6">
        <v>6075226.54</v>
      </c>
      <c r="C10" s="6">
        <v>-831724.1</v>
      </c>
      <c r="D10" s="6">
        <f t="shared" si="0"/>
        <v>5243502.4400000004</v>
      </c>
      <c r="E10" s="6">
        <v>1040345.01</v>
      </c>
      <c r="F10" s="6">
        <v>999672.11</v>
      </c>
      <c r="G10" s="6">
        <f t="shared" si="1"/>
        <v>4203157.4300000006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2758500</v>
      </c>
      <c r="C13" s="16">
        <f>SUM(C14:C22)</f>
        <v>5163192</v>
      </c>
      <c r="D13" s="16">
        <f t="shared" si="0"/>
        <v>7921692</v>
      </c>
      <c r="E13" s="16">
        <f>SUM(E14:E22)</f>
        <v>793766.08999999985</v>
      </c>
      <c r="F13" s="16">
        <f>SUM(F14:F22)</f>
        <v>793766.08999999985</v>
      </c>
      <c r="G13" s="16">
        <f t="shared" si="1"/>
        <v>7127925.9100000001</v>
      </c>
      <c r="H13" s="23">
        <v>0</v>
      </c>
    </row>
    <row r="14" spans="1:8" x14ac:dyDescent="0.2">
      <c r="A14" s="24" t="s">
        <v>67</v>
      </c>
      <c r="B14" s="6">
        <v>552000</v>
      </c>
      <c r="C14" s="6">
        <v>378349</v>
      </c>
      <c r="D14" s="6">
        <f t="shared" si="0"/>
        <v>930349</v>
      </c>
      <c r="E14" s="6">
        <v>74914.58</v>
      </c>
      <c r="F14" s="6">
        <v>74914.58</v>
      </c>
      <c r="G14" s="6">
        <f t="shared" si="1"/>
        <v>855434.42</v>
      </c>
      <c r="H14" s="11">
        <v>2100</v>
      </c>
    </row>
    <row r="15" spans="1:8" x14ac:dyDescent="0.2">
      <c r="A15" s="24" t="s">
        <v>68</v>
      </c>
      <c r="B15" s="6">
        <v>267500</v>
      </c>
      <c r="C15" s="6">
        <v>232500</v>
      </c>
      <c r="D15" s="6">
        <f t="shared" si="0"/>
        <v>500000</v>
      </c>
      <c r="E15" s="6">
        <v>64162.76</v>
      </c>
      <c r="F15" s="6">
        <v>64162.76</v>
      </c>
      <c r="G15" s="6">
        <f t="shared" si="1"/>
        <v>435837.24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280000</v>
      </c>
      <c r="C17" s="6">
        <v>964131</v>
      </c>
      <c r="D17" s="6">
        <f t="shared" si="0"/>
        <v>1244131</v>
      </c>
      <c r="E17" s="6">
        <v>325792.61</v>
      </c>
      <c r="F17" s="6">
        <v>325792.61</v>
      </c>
      <c r="G17" s="6">
        <f t="shared" si="1"/>
        <v>918338.39</v>
      </c>
      <c r="H17" s="11">
        <v>2400</v>
      </c>
    </row>
    <row r="18" spans="1:8" x14ac:dyDescent="0.2">
      <c r="A18" s="24" t="s">
        <v>71</v>
      </c>
      <c r="B18" s="6">
        <v>100000</v>
      </c>
      <c r="C18" s="6">
        <v>0</v>
      </c>
      <c r="D18" s="6">
        <f t="shared" si="0"/>
        <v>100000</v>
      </c>
      <c r="E18" s="6">
        <v>7609.6</v>
      </c>
      <c r="F18" s="6">
        <v>7609.6</v>
      </c>
      <c r="G18" s="6">
        <f t="shared" si="1"/>
        <v>92390.399999999994</v>
      </c>
      <c r="H18" s="11">
        <v>2500</v>
      </c>
    </row>
    <row r="19" spans="1:8" x14ac:dyDescent="0.2">
      <c r="A19" s="24" t="s">
        <v>72</v>
      </c>
      <c r="B19" s="6">
        <v>1461000</v>
      </c>
      <c r="C19" s="6">
        <v>2562000</v>
      </c>
      <c r="D19" s="6">
        <f t="shared" si="0"/>
        <v>4023000</v>
      </c>
      <c r="E19" s="6">
        <v>300</v>
      </c>
      <c r="F19" s="6">
        <v>300</v>
      </c>
      <c r="G19" s="6">
        <f t="shared" si="1"/>
        <v>4022700</v>
      </c>
      <c r="H19" s="11">
        <v>2600</v>
      </c>
    </row>
    <row r="20" spans="1:8" x14ac:dyDescent="0.2">
      <c r="A20" s="24" t="s">
        <v>73</v>
      </c>
      <c r="B20" s="6">
        <v>80000</v>
      </c>
      <c r="C20" s="6">
        <v>281000</v>
      </c>
      <c r="D20" s="6">
        <f t="shared" si="0"/>
        <v>361000</v>
      </c>
      <c r="E20" s="6">
        <v>55407</v>
      </c>
      <c r="F20" s="6">
        <v>55407</v>
      </c>
      <c r="G20" s="6">
        <f t="shared" si="1"/>
        <v>305593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18000</v>
      </c>
      <c r="C22" s="6">
        <v>745212</v>
      </c>
      <c r="D22" s="6">
        <f t="shared" si="0"/>
        <v>763212</v>
      </c>
      <c r="E22" s="6">
        <v>265579.53999999998</v>
      </c>
      <c r="F22" s="6">
        <v>265579.53999999998</v>
      </c>
      <c r="G22" s="6">
        <f t="shared" si="1"/>
        <v>497632.46</v>
      </c>
      <c r="H22" s="11">
        <v>2900</v>
      </c>
    </row>
    <row r="23" spans="1:8" x14ac:dyDescent="0.2">
      <c r="A23" s="22" t="s">
        <v>59</v>
      </c>
      <c r="B23" s="16">
        <f>SUM(B24:B32)</f>
        <v>8567535.3200000003</v>
      </c>
      <c r="C23" s="16">
        <f>SUM(C24:C32)</f>
        <v>11535158.800000001</v>
      </c>
      <c r="D23" s="16">
        <f t="shared" si="0"/>
        <v>20102694.120000001</v>
      </c>
      <c r="E23" s="16">
        <f>SUM(E24:E32)</f>
        <v>3155438.5</v>
      </c>
      <c r="F23" s="16">
        <f>SUM(F24:F32)</f>
        <v>3155438.5</v>
      </c>
      <c r="G23" s="16">
        <f t="shared" si="1"/>
        <v>16947255.620000001</v>
      </c>
      <c r="H23" s="23">
        <v>0</v>
      </c>
    </row>
    <row r="24" spans="1:8" x14ac:dyDescent="0.2">
      <c r="A24" s="24" t="s">
        <v>76</v>
      </c>
      <c r="B24" s="6">
        <v>2925095.32</v>
      </c>
      <c r="C24" s="6">
        <v>2930858.8</v>
      </c>
      <c r="D24" s="6">
        <f t="shared" si="0"/>
        <v>5855954.1199999992</v>
      </c>
      <c r="E24" s="6">
        <v>946164.97</v>
      </c>
      <c r="F24" s="6">
        <v>946164.97</v>
      </c>
      <c r="G24" s="6">
        <f t="shared" si="1"/>
        <v>4909789.1499999994</v>
      </c>
      <c r="H24" s="11">
        <v>3100</v>
      </c>
    </row>
    <row r="25" spans="1:8" x14ac:dyDescent="0.2">
      <c r="A25" s="24" t="s">
        <v>77</v>
      </c>
      <c r="B25" s="6">
        <v>135000</v>
      </c>
      <c r="C25" s="6">
        <v>832000</v>
      </c>
      <c r="D25" s="6">
        <f t="shared" si="0"/>
        <v>967000</v>
      </c>
      <c r="E25" s="6">
        <v>0</v>
      </c>
      <c r="F25" s="6">
        <v>0</v>
      </c>
      <c r="G25" s="6">
        <f t="shared" si="1"/>
        <v>967000</v>
      </c>
      <c r="H25" s="11">
        <v>3200</v>
      </c>
    </row>
    <row r="26" spans="1:8" x14ac:dyDescent="0.2">
      <c r="A26" s="24" t="s">
        <v>78</v>
      </c>
      <c r="B26" s="6">
        <v>361440</v>
      </c>
      <c r="C26" s="6">
        <v>845200</v>
      </c>
      <c r="D26" s="6">
        <f t="shared" si="0"/>
        <v>1206640</v>
      </c>
      <c r="E26" s="6">
        <v>297292.40000000002</v>
      </c>
      <c r="F26" s="6">
        <v>297292.40000000002</v>
      </c>
      <c r="G26" s="6">
        <f t="shared" si="1"/>
        <v>909347.6</v>
      </c>
      <c r="H26" s="11">
        <v>3300</v>
      </c>
    </row>
    <row r="27" spans="1:8" x14ac:dyDescent="0.2">
      <c r="A27" s="24" t="s">
        <v>79</v>
      </c>
      <c r="B27" s="6">
        <v>463000</v>
      </c>
      <c r="C27" s="6">
        <v>946000</v>
      </c>
      <c r="D27" s="6">
        <f t="shared" si="0"/>
        <v>1409000</v>
      </c>
      <c r="E27" s="6">
        <v>639043.9</v>
      </c>
      <c r="F27" s="6">
        <v>639043.9</v>
      </c>
      <c r="G27" s="6">
        <f t="shared" si="1"/>
        <v>769956.1</v>
      </c>
      <c r="H27" s="11">
        <v>3400</v>
      </c>
    </row>
    <row r="28" spans="1:8" x14ac:dyDescent="0.2">
      <c r="A28" s="24" t="s">
        <v>80</v>
      </c>
      <c r="B28" s="6">
        <v>787000</v>
      </c>
      <c r="C28" s="6">
        <v>3845500</v>
      </c>
      <c r="D28" s="6">
        <f t="shared" si="0"/>
        <v>4632500</v>
      </c>
      <c r="E28" s="6">
        <v>545300.5</v>
      </c>
      <c r="F28" s="6">
        <v>545300.5</v>
      </c>
      <c r="G28" s="6">
        <f t="shared" si="1"/>
        <v>4087199.5</v>
      </c>
      <c r="H28" s="11">
        <v>3500</v>
      </c>
    </row>
    <row r="29" spans="1:8" x14ac:dyDescent="0.2">
      <c r="A29" s="24" t="s">
        <v>81</v>
      </c>
      <c r="B29" s="6">
        <v>100000</v>
      </c>
      <c r="C29" s="6">
        <v>200000</v>
      </c>
      <c r="D29" s="6">
        <f t="shared" si="0"/>
        <v>300000</v>
      </c>
      <c r="E29" s="6">
        <v>147051.03</v>
      </c>
      <c r="F29" s="6">
        <v>147051.03</v>
      </c>
      <c r="G29" s="6">
        <f t="shared" si="1"/>
        <v>152948.97</v>
      </c>
      <c r="H29" s="11">
        <v>3600</v>
      </c>
    </row>
    <row r="30" spans="1:8" x14ac:dyDescent="0.2">
      <c r="A30" s="24" t="s">
        <v>82</v>
      </c>
      <c r="B30" s="6">
        <v>181000</v>
      </c>
      <c r="C30" s="6">
        <v>105600</v>
      </c>
      <c r="D30" s="6">
        <f t="shared" si="0"/>
        <v>286600</v>
      </c>
      <c r="E30" s="6">
        <v>27497</v>
      </c>
      <c r="F30" s="6">
        <v>27497</v>
      </c>
      <c r="G30" s="6">
        <f t="shared" si="1"/>
        <v>259103</v>
      </c>
      <c r="H30" s="11">
        <v>3700</v>
      </c>
    </row>
    <row r="31" spans="1:8" x14ac:dyDescent="0.2">
      <c r="A31" s="24" t="s">
        <v>83</v>
      </c>
      <c r="B31" s="6">
        <v>3265000</v>
      </c>
      <c r="C31" s="6">
        <v>659000</v>
      </c>
      <c r="D31" s="6">
        <f t="shared" si="0"/>
        <v>3924000</v>
      </c>
      <c r="E31" s="6">
        <v>190038.33</v>
      </c>
      <c r="F31" s="6">
        <v>190038.33</v>
      </c>
      <c r="G31" s="6">
        <f t="shared" si="1"/>
        <v>3733961.67</v>
      </c>
      <c r="H31" s="11">
        <v>3800</v>
      </c>
    </row>
    <row r="32" spans="1:8" x14ac:dyDescent="0.2">
      <c r="A32" s="24" t="s">
        <v>18</v>
      </c>
      <c r="B32" s="6">
        <v>350000</v>
      </c>
      <c r="C32" s="6">
        <v>1171000</v>
      </c>
      <c r="D32" s="6">
        <f t="shared" si="0"/>
        <v>1521000</v>
      </c>
      <c r="E32" s="6">
        <v>363050.37</v>
      </c>
      <c r="F32" s="6">
        <v>363050.37</v>
      </c>
      <c r="G32" s="6">
        <f t="shared" si="1"/>
        <v>1157949.6299999999</v>
      </c>
      <c r="H32" s="11">
        <v>3900</v>
      </c>
    </row>
    <row r="33" spans="1:8" x14ac:dyDescent="0.2">
      <c r="A33" s="22" t="s">
        <v>124</v>
      </c>
      <c r="B33" s="16">
        <f>SUM(B34:B42)</f>
        <v>8628209.0099999998</v>
      </c>
      <c r="C33" s="16">
        <f>SUM(C34:C42)</f>
        <v>10185467.51</v>
      </c>
      <c r="D33" s="16">
        <f t="shared" si="0"/>
        <v>18813676.52</v>
      </c>
      <c r="E33" s="16">
        <f>SUM(E34:E42)</f>
        <v>2325997.0300000003</v>
      </c>
      <c r="F33" s="16">
        <f>SUM(F34:F42)</f>
        <v>2325997.0300000003</v>
      </c>
      <c r="G33" s="16">
        <f t="shared" si="1"/>
        <v>16487679.489999998</v>
      </c>
      <c r="H33" s="23">
        <v>0</v>
      </c>
    </row>
    <row r="34" spans="1:8" x14ac:dyDescent="0.2">
      <c r="A34" s="24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5273009.53</v>
      </c>
      <c r="C35" s="6">
        <v>2700000</v>
      </c>
      <c r="D35" s="6">
        <f t="shared" si="0"/>
        <v>7973009.5300000003</v>
      </c>
      <c r="E35" s="6">
        <v>1350000</v>
      </c>
      <c r="F35" s="6">
        <v>1350000</v>
      </c>
      <c r="G35" s="6">
        <f t="shared" si="1"/>
        <v>6623009.5300000003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3355199.48</v>
      </c>
      <c r="C37" s="6">
        <v>7485467.5099999998</v>
      </c>
      <c r="D37" s="6">
        <f t="shared" si="0"/>
        <v>10840666.99</v>
      </c>
      <c r="E37" s="6">
        <v>975997.03</v>
      </c>
      <c r="F37" s="6">
        <v>975997.03</v>
      </c>
      <c r="G37" s="6">
        <f t="shared" si="1"/>
        <v>9864669.9600000009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65000</v>
      </c>
      <c r="C43" s="16">
        <f>SUM(C44:C52)</f>
        <v>3123854.57</v>
      </c>
      <c r="D43" s="16">
        <f t="shared" si="0"/>
        <v>3188854.57</v>
      </c>
      <c r="E43" s="16">
        <f>SUM(E44:E52)</f>
        <v>169776.87</v>
      </c>
      <c r="F43" s="16">
        <f>SUM(F44:F52)</f>
        <v>169776.87</v>
      </c>
      <c r="G43" s="16">
        <f t="shared" si="1"/>
        <v>3019077.6999999997</v>
      </c>
      <c r="H43" s="23">
        <v>0</v>
      </c>
    </row>
    <row r="44" spans="1:8" x14ac:dyDescent="0.2">
      <c r="A44" s="5" t="s">
        <v>91</v>
      </c>
      <c r="B44" s="6">
        <v>0</v>
      </c>
      <c r="C44" s="6">
        <v>359354.57</v>
      </c>
      <c r="D44" s="6">
        <f t="shared" si="0"/>
        <v>359354.57</v>
      </c>
      <c r="E44" s="6">
        <v>59238.87</v>
      </c>
      <c r="F44" s="6">
        <v>59238.87</v>
      </c>
      <c r="G44" s="6">
        <f t="shared" si="1"/>
        <v>300115.7</v>
      </c>
      <c r="H44" s="11">
        <v>5100</v>
      </c>
    </row>
    <row r="45" spans="1:8" x14ac:dyDescent="0.2">
      <c r="A45" s="24" t="s">
        <v>92</v>
      </c>
      <c r="B45" s="6">
        <v>0</v>
      </c>
      <c r="C45" s="6">
        <v>60000</v>
      </c>
      <c r="D45" s="6">
        <f t="shared" si="0"/>
        <v>60000</v>
      </c>
      <c r="E45" s="6">
        <v>0</v>
      </c>
      <c r="F45" s="6">
        <v>0</v>
      </c>
      <c r="G45" s="6">
        <f t="shared" si="1"/>
        <v>60000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2450000</v>
      </c>
      <c r="D47" s="6">
        <f t="shared" si="0"/>
        <v>2450000</v>
      </c>
      <c r="E47" s="6">
        <v>0</v>
      </c>
      <c r="F47" s="6">
        <v>0</v>
      </c>
      <c r="G47" s="6">
        <f t="shared" si="1"/>
        <v>2450000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30000</v>
      </c>
      <c r="C49" s="6">
        <v>242500</v>
      </c>
      <c r="D49" s="6">
        <f t="shared" si="0"/>
        <v>272500</v>
      </c>
      <c r="E49" s="6">
        <v>110538</v>
      </c>
      <c r="F49" s="6">
        <v>110538</v>
      </c>
      <c r="G49" s="6">
        <f t="shared" si="1"/>
        <v>161962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35000</v>
      </c>
      <c r="C52" s="6">
        <v>12000</v>
      </c>
      <c r="D52" s="6">
        <f t="shared" si="0"/>
        <v>47000</v>
      </c>
      <c r="E52" s="6">
        <v>0</v>
      </c>
      <c r="F52" s="6">
        <v>0</v>
      </c>
      <c r="G52" s="6">
        <f t="shared" si="1"/>
        <v>47000</v>
      </c>
      <c r="H52" s="11">
        <v>5900</v>
      </c>
    </row>
    <row r="53" spans="1:8" x14ac:dyDescent="0.2">
      <c r="A53" s="22" t="s">
        <v>60</v>
      </c>
      <c r="B53" s="16">
        <f>SUM(B54:B56)</f>
        <v>9009676.5199999996</v>
      </c>
      <c r="C53" s="16">
        <f>SUM(C54:C56)</f>
        <v>21276145.57</v>
      </c>
      <c r="D53" s="16">
        <f t="shared" si="0"/>
        <v>30285822.09</v>
      </c>
      <c r="E53" s="16">
        <f>SUM(E54:E56)</f>
        <v>2315736.7999999998</v>
      </c>
      <c r="F53" s="16">
        <f>SUM(F54:F56)</f>
        <v>2315736.7999999998</v>
      </c>
      <c r="G53" s="16">
        <f t="shared" si="1"/>
        <v>27970085.289999999</v>
      </c>
      <c r="H53" s="23">
        <v>0</v>
      </c>
    </row>
    <row r="54" spans="1:8" x14ac:dyDescent="0.2">
      <c r="A54" s="24" t="s">
        <v>100</v>
      </c>
      <c r="B54" s="6">
        <v>9009676.5199999996</v>
      </c>
      <c r="C54" s="6">
        <v>20376145.57</v>
      </c>
      <c r="D54" s="6">
        <f t="shared" si="0"/>
        <v>29385822.09</v>
      </c>
      <c r="E54" s="6">
        <v>2108307.42</v>
      </c>
      <c r="F54" s="6">
        <v>2108307.42</v>
      </c>
      <c r="G54" s="6">
        <f t="shared" si="1"/>
        <v>27277514.670000002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900000</v>
      </c>
      <c r="D55" s="6">
        <f t="shared" si="0"/>
        <v>900000</v>
      </c>
      <c r="E55" s="6">
        <v>207429.38</v>
      </c>
      <c r="F55" s="6">
        <v>207429.38</v>
      </c>
      <c r="G55" s="6">
        <f t="shared" si="1"/>
        <v>692570.62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80000</v>
      </c>
      <c r="D57" s="16">
        <f t="shared" si="0"/>
        <v>80000</v>
      </c>
      <c r="E57" s="16">
        <f>SUM(E58:E64)</f>
        <v>0</v>
      </c>
      <c r="F57" s="16">
        <f>SUM(F58:F64)</f>
        <v>0</v>
      </c>
      <c r="G57" s="16">
        <f t="shared" si="1"/>
        <v>80000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80000</v>
      </c>
      <c r="D64" s="6">
        <f t="shared" si="0"/>
        <v>80000</v>
      </c>
      <c r="E64" s="6">
        <v>0</v>
      </c>
      <c r="F64" s="6">
        <v>0</v>
      </c>
      <c r="G64" s="6">
        <f t="shared" si="1"/>
        <v>80000</v>
      </c>
      <c r="H64" s="11">
        <v>7900</v>
      </c>
    </row>
    <row r="65" spans="1:8" x14ac:dyDescent="0.2">
      <c r="A65" s="22" t="s">
        <v>127</v>
      </c>
      <c r="B65" s="16">
        <f>SUM(B66:B68)</f>
        <v>480000</v>
      </c>
      <c r="C65" s="16">
        <f>SUM(C66:C68)</f>
        <v>1037674.78</v>
      </c>
      <c r="D65" s="16">
        <f t="shared" si="0"/>
        <v>1517674.78</v>
      </c>
      <c r="E65" s="16">
        <f>SUM(E66:E68)</f>
        <v>0</v>
      </c>
      <c r="F65" s="16">
        <f>SUM(F66:F68)</f>
        <v>0</v>
      </c>
      <c r="G65" s="16">
        <f t="shared" si="1"/>
        <v>1517674.78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480000</v>
      </c>
      <c r="C68" s="6">
        <v>1037674.78</v>
      </c>
      <c r="D68" s="6">
        <f t="shared" si="0"/>
        <v>1517674.78</v>
      </c>
      <c r="E68" s="6">
        <v>0</v>
      </c>
      <c r="F68" s="6">
        <v>0</v>
      </c>
      <c r="G68" s="6">
        <f t="shared" si="1"/>
        <v>1517674.78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70169727.589999989</v>
      </c>
      <c r="C77" s="18">
        <f t="shared" si="4"/>
        <v>48661050.359999999</v>
      </c>
      <c r="D77" s="18">
        <f t="shared" si="4"/>
        <v>118830777.94999999</v>
      </c>
      <c r="E77" s="18">
        <f t="shared" si="4"/>
        <v>16859571.889999997</v>
      </c>
      <c r="F77" s="18">
        <f t="shared" si="4"/>
        <v>16818898.989999998</v>
      </c>
      <c r="G77" s="18">
        <f t="shared" si="4"/>
        <v>101971206.06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J8" sqref="J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x14ac:dyDescent="0.2">
      <c r="A2" s="32"/>
      <c r="B2" s="37" t="s">
        <v>57</v>
      </c>
      <c r="C2" s="35"/>
      <c r="D2" s="35"/>
      <c r="E2" s="35"/>
      <c r="F2" s="36"/>
      <c r="G2" s="38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9"/>
    </row>
    <row r="4" spans="1:7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60615051.07</v>
      </c>
      <c r="C5" s="19">
        <v>23223375.440000001</v>
      </c>
      <c r="D5" s="19">
        <f>B5+C5</f>
        <v>83838426.510000005</v>
      </c>
      <c r="E5" s="19">
        <v>14374058.220000001</v>
      </c>
      <c r="F5" s="19">
        <v>14333385.32</v>
      </c>
      <c r="G5" s="19">
        <f>D5-E5</f>
        <v>69464368.290000007</v>
      </c>
    </row>
    <row r="6" spans="1:7" x14ac:dyDescent="0.2">
      <c r="A6" s="7" t="s">
        <v>1</v>
      </c>
      <c r="B6" s="19">
        <v>9554676.5199999996</v>
      </c>
      <c r="C6" s="19">
        <v>25437674.920000002</v>
      </c>
      <c r="D6" s="19">
        <f>B6+C6</f>
        <v>34992351.439999998</v>
      </c>
      <c r="E6" s="19">
        <v>2485513.67</v>
      </c>
      <c r="F6" s="19">
        <v>2485513.67</v>
      </c>
      <c r="G6" s="19">
        <f>D6-E6</f>
        <v>32506837.769999996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70169727.590000004</v>
      </c>
      <c r="C10" s="18">
        <f t="shared" si="0"/>
        <v>48661050.359999999</v>
      </c>
      <c r="D10" s="18">
        <f t="shared" si="0"/>
        <v>118830777.95</v>
      </c>
      <c r="E10" s="18">
        <f t="shared" si="0"/>
        <v>16859571.890000001</v>
      </c>
      <c r="F10" s="18">
        <f t="shared" si="0"/>
        <v>16818898.990000002</v>
      </c>
      <c r="G10" s="18">
        <f t="shared" si="0"/>
        <v>101971206.06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workbookViewId="0">
      <selection activeCell="A2" sqref="A2:A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7" t="s">
        <v>156</v>
      </c>
      <c r="B1" s="35"/>
      <c r="C1" s="35"/>
      <c r="D1" s="35"/>
      <c r="E1" s="35"/>
      <c r="F1" s="35"/>
      <c r="G1" s="36"/>
    </row>
    <row r="2" spans="1:7" x14ac:dyDescent="0.2">
      <c r="A2" s="32"/>
      <c r="B2" s="37" t="s">
        <v>57</v>
      </c>
      <c r="C2" s="35"/>
      <c r="D2" s="35"/>
      <c r="E2" s="35"/>
      <c r="F2" s="36"/>
      <c r="G2" s="38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9"/>
    </row>
    <row r="4" spans="1:7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10932288.949999999</v>
      </c>
      <c r="C6" s="6">
        <v>4085960.02</v>
      </c>
      <c r="D6" s="6">
        <f>B6+C6</f>
        <v>15018248.969999999</v>
      </c>
      <c r="E6" s="6">
        <v>2460687.73</v>
      </c>
      <c r="F6" s="6">
        <v>2453114.27</v>
      </c>
      <c r="G6" s="6">
        <f>D6-E6</f>
        <v>12557561.239999998</v>
      </c>
    </row>
    <row r="7" spans="1:7" x14ac:dyDescent="0.2">
      <c r="A7" s="27" t="s">
        <v>132</v>
      </c>
      <c r="B7" s="6">
        <v>526335.44999999995</v>
      </c>
      <c r="C7" s="6">
        <v>53383.91</v>
      </c>
      <c r="D7" s="6">
        <f t="shared" ref="D7:D12" si="0">B7+C7</f>
        <v>579719.36</v>
      </c>
      <c r="E7" s="6">
        <v>129608.96000000001</v>
      </c>
      <c r="F7" s="6">
        <v>125572.4</v>
      </c>
      <c r="G7" s="6">
        <f t="shared" ref="G7:G12" si="1">D7-E7</f>
        <v>450110.39999999997</v>
      </c>
    </row>
    <row r="8" spans="1:7" x14ac:dyDescent="0.2">
      <c r="A8" s="27" t="s">
        <v>133</v>
      </c>
      <c r="B8" s="6">
        <v>2793806.78</v>
      </c>
      <c r="C8" s="6">
        <v>-483387.92</v>
      </c>
      <c r="D8" s="6">
        <f t="shared" si="0"/>
        <v>2310418.86</v>
      </c>
      <c r="E8" s="6">
        <v>604812.96</v>
      </c>
      <c r="F8" s="6">
        <v>575750.07999999996</v>
      </c>
      <c r="G8" s="6">
        <f t="shared" si="1"/>
        <v>1705605.9</v>
      </c>
    </row>
    <row r="9" spans="1:7" x14ac:dyDescent="0.2">
      <c r="A9" s="27" t="s">
        <v>134</v>
      </c>
      <c r="B9" s="6">
        <v>1381816.76</v>
      </c>
      <c r="C9" s="6">
        <v>39223.42</v>
      </c>
      <c r="D9" s="6">
        <f t="shared" si="0"/>
        <v>1421040.18</v>
      </c>
      <c r="E9" s="6">
        <v>250380.28</v>
      </c>
      <c r="F9" s="6">
        <v>250380.28</v>
      </c>
      <c r="G9" s="6">
        <f t="shared" si="1"/>
        <v>1170659.8999999999</v>
      </c>
    </row>
    <row r="10" spans="1:7" x14ac:dyDescent="0.2">
      <c r="A10" s="27" t="s">
        <v>135</v>
      </c>
      <c r="B10" s="6">
        <v>282462.28999999998</v>
      </c>
      <c r="C10" s="6">
        <v>24438.16</v>
      </c>
      <c r="D10" s="6">
        <f t="shared" si="0"/>
        <v>306900.44999999995</v>
      </c>
      <c r="E10" s="6">
        <v>92271.22</v>
      </c>
      <c r="F10" s="6">
        <v>92271.22</v>
      </c>
      <c r="G10" s="6">
        <f t="shared" si="1"/>
        <v>214629.22999999995</v>
      </c>
    </row>
    <row r="11" spans="1:7" x14ac:dyDescent="0.2">
      <c r="A11" s="27" t="s">
        <v>136</v>
      </c>
      <c r="B11" s="6">
        <v>275433.52</v>
      </c>
      <c r="C11" s="6">
        <v>-32798.47</v>
      </c>
      <c r="D11" s="6">
        <f t="shared" si="0"/>
        <v>242635.05000000002</v>
      </c>
      <c r="E11" s="6">
        <v>51600.36</v>
      </c>
      <c r="F11" s="6">
        <v>51600.36</v>
      </c>
      <c r="G11" s="6">
        <f t="shared" si="1"/>
        <v>191034.69</v>
      </c>
    </row>
    <row r="12" spans="1:7" x14ac:dyDescent="0.2">
      <c r="A12" s="27" t="s">
        <v>137</v>
      </c>
      <c r="B12" s="6">
        <v>1127994.26</v>
      </c>
      <c r="C12" s="6">
        <v>712754.73</v>
      </c>
      <c r="D12" s="6">
        <f t="shared" si="0"/>
        <v>1840748.99</v>
      </c>
      <c r="E12" s="6">
        <v>221517.28</v>
      </c>
      <c r="F12" s="6">
        <v>221517.28</v>
      </c>
      <c r="G12" s="6">
        <f t="shared" si="1"/>
        <v>1619231.71</v>
      </c>
    </row>
    <row r="13" spans="1:7" x14ac:dyDescent="0.2">
      <c r="A13" s="27" t="s">
        <v>138</v>
      </c>
      <c r="B13" s="6">
        <v>2377055.0299999998</v>
      </c>
      <c r="C13" s="6">
        <v>1086397.32</v>
      </c>
      <c r="D13" s="6">
        <f t="shared" ref="D13" si="2">B13+C13</f>
        <v>3463452.3499999996</v>
      </c>
      <c r="E13" s="6">
        <v>694854.59</v>
      </c>
      <c r="F13" s="6">
        <v>694854.59</v>
      </c>
      <c r="G13" s="6">
        <f t="shared" ref="G13" si="3">D13-E13</f>
        <v>2768597.76</v>
      </c>
    </row>
    <row r="14" spans="1:7" x14ac:dyDescent="0.2">
      <c r="A14" s="27" t="s">
        <v>139</v>
      </c>
      <c r="B14" s="6">
        <v>879371.88</v>
      </c>
      <c r="C14" s="6">
        <v>134917.22</v>
      </c>
      <c r="D14" s="6">
        <f t="shared" ref="D14" si="4">B14+C14</f>
        <v>1014289.1</v>
      </c>
      <c r="E14" s="6">
        <v>183961.36</v>
      </c>
      <c r="F14" s="6">
        <v>183961.36</v>
      </c>
      <c r="G14" s="6">
        <f t="shared" ref="G14" si="5">D14-E14</f>
        <v>830327.74</v>
      </c>
    </row>
    <row r="15" spans="1:7" x14ac:dyDescent="0.2">
      <c r="A15" s="27" t="s">
        <v>140</v>
      </c>
      <c r="B15" s="6">
        <v>10901042.279999999</v>
      </c>
      <c r="C15" s="6">
        <v>5946531.9199999999</v>
      </c>
      <c r="D15" s="6">
        <f t="shared" ref="D15" si="6">B15+C15</f>
        <v>16847574.199999999</v>
      </c>
      <c r="E15" s="6">
        <v>4143575.42</v>
      </c>
      <c r="F15" s="6">
        <v>4143575.42</v>
      </c>
      <c r="G15" s="6">
        <f t="shared" ref="G15" si="7">D15-E15</f>
        <v>12703998.779999999</v>
      </c>
    </row>
    <row r="16" spans="1:7" x14ac:dyDescent="0.2">
      <c r="A16" s="27" t="s">
        <v>141</v>
      </c>
      <c r="B16" s="6">
        <v>403720.13</v>
      </c>
      <c r="C16" s="6">
        <v>59585.2</v>
      </c>
      <c r="D16" s="6">
        <f t="shared" ref="D16" si="8">B16+C16</f>
        <v>463305.33</v>
      </c>
      <c r="E16" s="6">
        <v>22470.23</v>
      </c>
      <c r="F16" s="6">
        <v>22470.23</v>
      </c>
      <c r="G16" s="6">
        <f t="shared" ref="G16" si="9">D16-E16</f>
        <v>440835.10000000003</v>
      </c>
    </row>
    <row r="17" spans="1:7" x14ac:dyDescent="0.2">
      <c r="A17" s="27" t="s">
        <v>142</v>
      </c>
      <c r="B17" s="6">
        <v>11521435.41</v>
      </c>
      <c r="C17" s="6">
        <v>20948222.260000002</v>
      </c>
      <c r="D17" s="6">
        <f t="shared" ref="D17" si="10">B17+C17</f>
        <v>32469657.670000002</v>
      </c>
      <c r="E17" s="6">
        <v>2588687.13</v>
      </c>
      <c r="F17" s="6">
        <v>2588687.13</v>
      </c>
      <c r="G17" s="6">
        <f t="shared" ref="G17" si="11">D17-E17</f>
        <v>29880970.540000003</v>
      </c>
    </row>
    <row r="18" spans="1:7" x14ac:dyDescent="0.2">
      <c r="A18" s="27" t="s">
        <v>143</v>
      </c>
      <c r="B18" s="6">
        <v>742333.9</v>
      </c>
      <c r="C18" s="6">
        <v>-75514.210000000006</v>
      </c>
      <c r="D18" s="6">
        <f t="shared" ref="D18" si="12">B18+C18</f>
        <v>666819.69000000006</v>
      </c>
      <c r="E18" s="6">
        <v>102538.36</v>
      </c>
      <c r="F18" s="6">
        <v>102538.36</v>
      </c>
      <c r="G18" s="6">
        <f t="shared" ref="G18" si="13">D18-E18</f>
        <v>564281.33000000007</v>
      </c>
    </row>
    <row r="19" spans="1:7" x14ac:dyDescent="0.2">
      <c r="A19" s="27" t="s">
        <v>144</v>
      </c>
      <c r="B19" s="6">
        <v>9638343.1400000006</v>
      </c>
      <c r="C19" s="6">
        <v>7603783.6500000004</v>
      </c>
      <c r="D19" s="6">
        <f t="shared" ref="D19" si="14">B19+C19</f>
        <v>17242126.789999999</v>
      </c>
      <c r="E19" s="6">
        <v>2702953.27</v>
      </c>
      <c r="F19" s="6">
        <v>2702953.27</v>
      </c>
      <c r="G19" s="6">
        <f t="shared" ref="G19" si="15">D19-E19</f>
        <v>14539173.52</v>
      </c>
    </row>
    <row r="20" spans="1:7" x14ac:dyDescent="0.2">
      <c r="A20" s="27" t="s">
        <v>145</v>
      </c>
      <c r="B20" s="6">
        <v>1178683.71</v>
      </c>
      <c r="C20" s="6">
        <v>716280.31</v>
      </c>
      <c r="D20" s="6">
        <f t="shared" ref="D20" si="16">B20+C20</f>
        <v>1894964.02</v>
      </c>
      <c r="E20" s="6">
        <v>269966.37</v>
      </c>
      <c r="F20" s="6">
        <v>269966.37</v>
      </c>
      <c r="G20" s="6">
        <f t="shared" ref="G20" si="17">D20-E20</f>
        <v>1624997.65</v>
      </c>
    </row>
    <row r="21" spans="1:7" x14ac:dyDescent="0.2">
      <c r="A21" s="27" t="s">
        <v>146</v>
      </c>
      <c r="B21" s="6">
        <v>1299576.83</v>
      </c>
      <c r="C21" s="6">
        <v>1225874.02</v>
      </c>
      <c r="D21" s="6">
        <f t="shared" ref="D21" si="18">B21+C21</f>
        <v>2525450.85</v>
      </c>
      <c r="E21" s="6">
        <v>283294.17</v>
      </c>
      <c r="F21" s="6">
        <v>283294.17</v>
      </c>
      <c r="G21" s="6">
        <f t="shared" ref="G21" si="19">D21-E21</f>
        <v>2242156.6800000002</v>
      </c>
    </row>
    <row r="22" spans="1:7" x14ac:dyDescent="0.2">
      <c r="A22" s="27" t="s">
        <v>147</v>
      </c>
      <c r="B22" s="6">
        <v>1555524.65</v>
      </c>
      <c r="C22" s="6">
        <v>-116950.05</v>
      </c>
      <c r="D22" s="6">
        <f t="shared" ref="D22" si="20">B22+C22</f>
        <v>1438574.5999999999</v>
      </c>
      <c r="E22" s="6">
        <v>381504.65</v>
      </c>
      <c r="F22" s="6">
        <v>381504.65</v>
      </c>
      <c r="G22" s="6">
        <f t="shared" ref="G22" si="21">D22-E22</f>
        <v>1057069.9499999997</v>
      </c>
    </row>
    <row r="23" spans="1:7" x14ac:dyDescent="0.2">
      <c r="A23" s="27" t="s">
        <v>148</v>
      </c>
      <c r="B23" s="6">
        <v>280033.52</v>
      </c>
      <c r="C23" s="6">
        <v>3464.15</v>
      </c>
      <c r="D23" s="6">
        <f t="shared" ref="D23" si="22">B23+C23</f>
        <v>283497.67000000004</v>
      </c>
      <c r="E23" s="6">
        <v>65617.55</v>
      </c>
      <c r="F23" s="6">
        <v>65617.55</v>
      </c>
      <c r="G23" s="6">
        <f t="shared" ref="G23" si="23">D23-E23</f>
        <v>217880.12000000005</v>
      </c>
    </row>
    <row r="24" spans="1:7" x14ac:dyDescent="0.2">
      <c r="A24" s="27" t="s">
        <v>149</v>
      </c>
      <c r="B24" s="6">
        <v>1920180.89</v>
      </c>
      <c r="C24" s="6">
        <v>1763482.19</v>
      </c>
      <c r="D24" s="6">
        <f t="shared" ref="D24" si="24">B24+C24</f>
        <v>3683663.08</v>
      </c>
      <c r="E24" s="6">
        <v>139131.92000000001</v>
      </c>
      <c r="F24" s="6">
        <v>139131.92000000001</v>
      </c>
      <c r="G24" s="6">
        <f t="shared" ref="G24" si="25">D24-E24</f>
        <v>3544531.16</v>
      </c>
    </row>
    <row r="25" spans="1:7" x14ac:dyDescent="0.2">
      <c r="A25" s="27" t="s">
        <v>150</v>
      </c>
      <c r="B25" s="6">
        <v>996446.65</v>
      </c>
      <c r="C25" s="6">
        <v>2189531.2799999998</v>
      </c>
      <c r="D25" s="6">
        <f t="shared" ref="D25" si="26">B25+C25</f>
        <v>3185977.9299999997</v>
      </c>
      <c r="E25" s="6">
        <v>163469.37</v>
      </c>
      <c r="F25" s="6">
        <v>163469.37</v>
      </c>
      <c r="G25" s="6">
        <f t="shared" ref="G25" si="27">D25-E25</f>
        <v>3022508.5599999996</v>
      </c>
    </row>
    <row r="26" spans="1:7" x14ac:dyDescent="0.2">
      <c r="A26" s="27" t="s">
        <v>151</v>
      </c>
      <c r="B26" s="6">
        <v>521433.52</v>
      </c>
      <c r="C26" s="6">
        <v>2812646.6</v>
      </c>
      <c r="D26" s="6">
        <f t="shared" ref="D26" si="28">B26+C26</f>
        <v>3334080.12</v>
      </c>
      <c r="E26" s="6">
        <v>234210.42</v>
      </c>
      <c r="F26" s="6">
        <v>234210.42</v>
      </c>
      <c r="G26" s="6">
        <f t="shared" ref="G26" si="29">D26-E26</f>
        <v>3099869.7</v>
      </c>
    </row>
    <row r="27" spans="1:7" x14ac:dyDescent="0.2">
      <c r="A27" s="27" t="s">
        <v>152</v>
      </c>
      <c r="B27" s="6">
        <v>440540.86</v>
      </c>
      <c r="C27" s="6">
        <v>-110265.09</v>
      </c>
      <c r="D27" s="6">
        <f t="shared" ref="D27" si="30">B27+C27</f>
        <v>330275.77</v>
      </c>
      <c r="E27" s="6">
        <v>16650</v>
      </c>
      <c r="F27" s="6">
        <v>16650</v>
      </c>
      <c r="G27" s="6">
        <f t="shared" ref="G27" si="31">D27-E27</f>
        <v>313625.77</v>
      </c>
    </row>
    <row r="28" spans="1:7" x14ac:dyDescent="0.2">
      <c r="A28" s="27" t="s">
        <v>153</v>
      </c>
      <c r="B28" s="6">
        <v>6782986.8700000001</v>
      </c>
      <c r="C28" s="6">
        <v>71174.84</v>
      </c>
      <c r="D28" s="6">
        <f t="shared" ref="D28" si="32">B28+C28</f>
        <v>6854161.71</v>
      </c>
      <c r="E28" s="6">
        <v>907714.72</v>
      </c>
      <c r="F28" s="6">
        <v>907714.72</v>
      </c>
      <c r="G28" s="6">
        <f t="shared" ref="G28" si="33">D28-E28</f>
        <v>5946446.9900000002</v>
      </c>
    </row>
    <row r="29" spans="1:7" x14ac:dyDescent="0.2">
      <c r="A29" s="27" t="s">
        <v>154</v>
      </c>
      <c r="B29" s="6">
        <v>1063846.8</v>
      </c>
      <c r="C29" s="6">
        <v>4767.9399999999996</v>
      </c>
      <c r="D29" s="6">
        <f t="shared" ref="D29" si="34">B29+C29</f>
        <v>1068614.74</v>
      </c>
      <c r="E29" s="6">
        <v>46019.71</v>
      </c>
      <c r="F29" s="6">
        <v>46019.71</v>
      </c>
      <c r="G29" s="6">
        <f t="shared" ref="G29" si="35">D29-E29</f>
        <v>1022595.03</v>
      </c>
    </row>
    <row r="30" spans="1:7" x14ac:dyDescent="0.2">
      <c r="A30" s="27" t="s">
        <v>155</v>
      </c>
      <c r="B30" s="6">
        <v>347033.51</v>
      </c>
      <c r="C30" s="6">
        <v>-2453.04</v>
      </c>
      <c r="D30" s="6">
        <f t="shared" ref="D30" si="36">B30+C30</f>
        <v>344580.47000000003</v>
      </c>
      <c r="E30" s="6">
        <v>102073.86</v>
      </c>
      <c r="F30" s="6">
        <v>102073.86</v>
      </c>
      <c r="G30" s="6">
        <f t="shared" ref="G30" si="37">D30-E30</f>
        <v>242506.61000000004</v>
      </c>
    </row>
    <row r="31" spans="1:7" x14ac:dyDescent="0.2">
      <c r="A31" s="27"/>
      <c r="B31" s="6"/>
      <c r="C31" s="6"/>
      <c r="D31" s="6"/>
      <c r="E31" s="6"/>
      <c r="F31" s="6"/>
      <c r="G31" s="6"/>
    </row>
    <row r="32" spans="1:7" x14ac:dyDescent="0.2">
      <c r="A32" s="13" t="s">
        <v>50</v>
      </c>
      <c r="B32" s="21">
        <f t="shared" ref="B32:G32" si="38">SUM(B6:B31)</f>
        <v>70169727.590000004</v>
      </c>
      <c r="C32" s="21">
        <f t="shared" si="38"/>
        <v>48661050.360000007</v>
      </c>
      <c r="D32" s="21">
        <f t="shared" si="38"/>
        <v>118830777.94999994</v>
      </c>
      <c r="E32" s="21">
        <f t="shared" si="38"/>
        <v>16859571.890000001</v>
      </c>
      <c r="F32" s="21">
        <f t="shared" si="38"/>
        <v>16818898.990000002</v>
      </c>
      <c r="G32" s="21">
        <f t="shared" si="38"/>
        <v>101971206.06</v>
      </c>
    </row>
    <row r="35" spans="1:7" ht="45" customHeight="1" x14ac:dyDescent="0.2">
      <c r="A35" s="37" t="s">
        <v>157</v>
      </c>
      <c r="B35" s="35"/>
      <c r="C35" s="35"/>
      <c r="D35" s="35"/>
      <c r="E35" s="35"/>
      <c r="F35" s="35"/>
      <c r="G35" s="36"/>
    </row>
    <row r="36" spans="1:7" x14ac:dyDescent="0.2">
      <c r="A36" s="40" t="s">
        <v>51</v>
      </c>
      <c r="B36" s="37" t="s">
        <v>57</v>
      </c>
      <c r="C36" s="35"/>
      <c r="D36" s="35"/>
      <c r="E36" s="35"/>
      <c r="F36" s="36"/>
      <c r="G36" s="38" t="s">
        <v>56</v>
      </c>
    </row>
    <row r="37" spans="1:7" ht="22.5" x14ac:dyDescent="0.2">
      <c r="A37" s="41"/>
      <c r="B37" s="3" t="s">
        <v>52</v>
      </c>
      <c r="C37" s="3" t="s">
        <v>117</v>
      </c>
      <c r="D37" s="3" t="s">
        <v>53</v>
      </c>
      <c r="E37" s="3" t="s">
        <v>54</v>
      </c>
      <c r="F37" s="3" t="s">
        <v>55</v>
      </c>
      <c r="G37" s="39"/>
    </row>
    <row r="38" spans="1:7" x14ac:dyDescent="0.2">
      <c r="A38" s="42"/>
      <c r="B38" s="4">
        <v>1</v>
      </c>
      <c r="C38" s="4">
        <v>2</v>
      </c>
      <c r="D38" s="4" t="s">
        <v>118</v>
      </c>
      <c r="E38" s="4">
        <v>4</v>
      </c>
      <c r="F38" s="4">
        <v>5</v>
      </c>
      <c r="G38" s="4" t="s">
        <v>119</v>
      </c>
    </row>
    <row r="39" spans="1:7" x14ac:dyDescent="0.2">
      <c r="A39" s="28" t="s">
        <v>8</v>
      </c>
      <c r="B39" s="6">
        <v>0</v>
      </c>
      <c r="C39" s="6">
        <v>0</v>
      </c>
      <c r="D39" s="6">
        <f>B39+C39</f>
        <v>0</v>
      </c>
      <c r="E39" s="6">
        <v>0</v>
      </c>
      <c r="F39" s="6">
        <v>0</v>
      </c>
      <c r="G39" s="6">
        <f>D39-E39</f>
        <v>0</v>
      </c>
    </row>
    <row r="40" spans="1:7" x14ac:dyDescent="0.2">
      <c r="A40" s="28" t="s">
        <v>9</v>
      </c>
      <c r="B40" s="6">
        <v>0</v>
      </c>
      <c r="C40" s="6">
        <v>0</v>
      </c>
      <c r="D40" s="6">
        <f t="shared" ref="D40:D42" si="39">B40+C40</f>
        <v>0</v>
      </c>
      <c r="E40" s="6">
        <v>0</v>
      </c>
      <c r="F40" s="6">
        <v>0</v>
      </c>
      <c r="G40" s="6">
        <f t="shared" ref="G40:G42" si="40">D40-E40</f>
        <v>0</v>
      </c>
    </row>
    <row r="41" spans="1:7" x14ac:dyDescent="0.2">
      <c r="A41" s="28" t="s">
        <v>10</v>
      </c>
      <c r="B41" s="6">
        <v>0</v>
      </c>
      <c r="C41" s="6">
        <v>0</v>
      </c>
      <c r="D41" s="6">
        <f t="shared" si="39"/>
        <v>0</v>
      </c>
      <c r="E41" s="6">
        <v>0</v>
      </c>
      <c r="F41" s="6">
        <v>0</v>
      </c>
      <c r="G41" s="6">
        <f t="shared" si="40"/>
        <v>0</v>
      </c>
    </row>
    <row r="42" spans="1:7" x14ac:dyDescent="0.2">
      <c r="A42" s="28" t="s">
        <v>121</v>
      </c>
      <c r="B42" s="6">
        <v>0</v>
      </c>
      <c r="C42" s="6">
        <v>0</v>
      </c>
      <c r="D42" s="6">
        <f t="shared" si="39"/>
        <v>0</v>
      </c>
      <c r="E42" s="6">
        <v>0</v>
      </c>
      <c r="F42" s="6">
        <v>0</v>
      </c>
      <c r="G42" s="6">
        <f t="shared" si="40"/>
        <v>0</v>
      </c>
    </row>
    <row r="43" spans="1:7" x14ac:dyDescent="0.2">
      <c r="A43" s="13" t="s">
        <v>50</v>
      </c>
      <c r="B43" s="21">
        <f t="shared" ref="B43:G43" si="41">SUM(B39:B42)</f>
        <v>0</v>
      </c>
      <c r="C43" s="21">
        <f t="shared" si="41"/>
        <v>0</v>
      </c>
      <c r="D43" s="21">
        <f t="shared" si="41"/>
        <v>0</v>
      </c>
      <c r="E43" s="21">
        <f t="shared" si="41"/>
        <v>0</v>
      </c>
      <c r="F43" s="21">
        <f t="shared" si="41"/>
        <v>0</v>
      </c>
      <c r="G43" s="21">
        <f t="shared" si="41"/>
        <v>0</v>
      </c>
    </row>
    <row r="46" spans="1:7" ht="45" customHeight="1" x14ac:dyDescent="0.2">
      <c r="A46" s="37" t="s">
        <v>158</v>
      </c>
      <c r="B46" s="35"/>
      <c r="C46" s="35"/>
      <c r="D46" s="35"/>
      <c r="E46" s="35"/>
      <c r="F46" s="35"/>
      <c r="G46" s="36"/>
    </row>
    <row r="47" spans="1:7" x14ac:dyDescent="0.2">
      <c r="A47" s="40" t="s">
        <v>51</v>
      </c>
      <c r="B47" s="37" t="s">
        <v>57</v>
      </c>
      <c r="C47" s="35"/>
      <c r="D47" s="35"/>
      <c r="E47" s="35"/>
      <c r="F47" s="36"/>
      <c r="G47" s="38" t="s">
        <v>56</v>
      </c>
    </row>
    <row r="48" spans="1:7" ht="22.5" x14ac:dyDescent="0.2">
      <c r="A48" s="41"/>
      <c r="B48" s="3" t="s">
        <v>52</v>
      </c>
      <c r="C48" s="3" t="s">
        <v>117</v>
      </c>
      <c r="D48" s="3" t="s">
        <v>53</v>
      </c>
      <c r="E48" s="3" t="s">
        <v>54</v>
      </c>
      <c r="F48" s="3" t="s">
        <v>55</v>
      </c>
      <c r="G48" s="39"/>
    </row>
    <row r="49" spans="1:7" x14ac:dyDescent="0.2">
      <c r="A49" s="42"/>
      <c r="B49" s="4">
        <v>1</v>
      </c>
      <c r="C49" s="4">
        <v>2</v>
      </c>
      <c r="D49" s="4" t="s">
        <v>118</v>
      </c>
      <c r="E49" s="4">
        <v>4</v>
      </c>
      <c r="F49" s="4">
        <v>5</v>
      </c>
      <c r="G49" s="4" t="s">
        <v>119</v>
      </c>
    </row>
    <row r="50" spans="1:7" x14ac:dyDescent="0.2">
      <c r="A50" s="29" t="s">
        <v>12</v>
      </c>
      <c r="B50" s="6">
        <v>0</v>
      </c>
      <c r="C50" s="6">
        <v>0</v>
      </c>
      <c r="D50" s="6">
        <f t="shared" ref="D50:D56" si="42">B50+C50</f>
        <v>0</v>
      </c>
      <c r="E50" s="6">
        <v>0</v>
      </c>
      <c r="F50" s="6">
        <v>0</v>
      </c>
      <c r="G50" s="6">
        <f t="shared" ref="G50:G56" si="43">D50-E50</f>
        <v>0</v>
      </c>
    </row>
    <row r="51" spans="1:7" x14ac:dyDescent="0.2">
      <c r="A51" s="29" t="s">
        <v>11</v>
      </c>
      <c r="B51" s="6">
        <v>0</v>
      </c>
      <c r="C51" s="6">
        <v>0</v>
      </c>
      <c r="D51" s="6">
        <f t="shared" si="42"/>
        <v>0</v>
      </c>
      <c r="E51" s="6">
        <v>0</v>
      </c>
      <c r="F51" s="6">
        <v>0</v>
      </c>
      <c r="G51" s="6">
        <f t="shared" si="43"/>
        <v>0</v>
      </c>
    </row>
    <row r="52" spans="1:7" x14ac:dyDescent="0.2">
      <c r="A52" s="29" t="s">
        <v>13</v>
      </c>
      <c r="B52" s="6">
        <v>0</v>
      </c>
      <c r="C52" s="6">
        <v>0</v>
      </c>
      <c r="D52" s="6">
        <f t="shared" si="42"/>
        <v>0</v>
      </c>
      <c r="E52" s="6">
        <v>0</v>
      </c>
      <c r="F52" s="6">
        <v>0</v>
      </c>
      <c r="G52" s="6">
        <f t="shared" si="43"/>
        <v>0</v>
      </c>
    </row>
    <row r="53" spans="1:7" x14ac:dyDescent="0.2">
      <c r="A53" s="29" t="s">
        <v>25</v>
      </c>
      <c r="B53" s="6">
        <v>0</v>
      </c>
      <c r="C53" s="6">
        <v>0</v>
      </c>
      <c r="D53" s="6">
        <f t="shared" si="42"/>
        <v>0</v>
      </c>
      <c r="E53" s="6">
        <v>0</v>
      </c>
      <c r="F53" s="6">
        <v>0</v>
      </c>
      <c r="G53" s="6">
        <f t="shared" si="43"/>
        <v>0</v>
      </c>
    </row>
    <row r="54" spans="1:7" ht="11.25" customHeight="1" x14ac:dyDescent="0.2">
      <c r="A54" s="29" t="s">
        <v>26</v>
      </c>
      <c r="B54" s="6">
        <v>0</v>
      </c>
      <c r="C54" s="6">
        <v>0</v>
      </c>
      <c r="D54" s="6">
        <f t="shared" si="42"/>
        <v>0</v>
      </c>
      <c r="E54" s="6">
        <v>0</v>
      </c>
      <c r="F54" s="6">
        <v>0</v>
      </c>
      <c r="G54" s="6">
        <f t="shared" si="43"/>
        <v>0</v>
      </c>
    </row>
    <row r="55" spans="1:7" x14ac:dyDescent="0.2">
      <c r="A55" s="29" t="s">
        <v>128</v>
      </c>
      <c r="B55" s="6">
        <v>0</v>
      </c>
      <c r="C55" s="6">
        <v>0</v>
      </c>
      <c r="D55" s="6">
        <f t="shared" si="42"/>
        <v>0</v>
      </c>
      <c r="E55" s="6">
        <v>0</v>
      </c>
      <c r="F55" s="6">
        <v>0</v>
      </c>
      <c r="G55" s="6">
        <f t="shared" si="43"/>
        <v>0</v>
      </c>
    </row>
    <row r="56" spans="1:7" x14ac:dyDescent="0.2">
      <c r="A56" s="29" t="s">
        <v>14</v>
      </c>
      <c r="B56" s="6">
        <v>0</v>
      </c>
      <c r="C56" s="6">
        <v>0</v>
      </c>
      <c r="D56" s="6">
        <f t="shared" si="42"/>
        <v>0</v>
      </c>
      <c r="E56" s="6">
        <v>0</v>
      </c>
      <c r="F56" s="6">
        <v>0</v>
      </c>
      <c r="G56" s="6">
        <f t="shared" si="43"/>
        <v>0</v>
      </c>
    </row>
    <row r="57" spans="1:7" x14ac:dyDescent="0.2">
      <c r="A57" s="13" t="s">
        <v>50</v>
      </c>
      <c r="B57" s="21">
        <f t="shared" ref="B57:G57" si="44">SUM(B50:B56)</f>
        <v>0</v>
      </c>
      <c r="C57" s="21">
        <f t="shared" si="44"/>
        <v>0</v>
      </c>
      <c r="D57" s="21">
        <f t="shared" si="44"/>
        <v>0</v>
      </c>
      <c r="E57" s="21">
        <f t="shared" si="44"/>
        <v>0</v>
      </c>
      <c r="F57" s="21">
        <f t="shared" si="44"/>
        <v>0</v>
      </c>
      <c r="G57" s="21">
        <f t="shared" si="44"/>
        <v>0</v>
      </c>
    </row>
    <row r="59" spans="1:7" x14ac:dyDescent="0.2">
      <c r="A59" s="1" t="s">
        <v>120</v>
      </c>
    </row>
  </sheetData>
  <sheetProtection formatCells="0" formatColumns="0" formatRows="0" insertRows="0" deleteRows="0" autoFilter="0"/>
  <mergeCells count="11">
    <mergeCell ref="B47:F47"/>
    <mergeCell ref="G47:G48"/>
    <mergeCell ref="B36:F36"/>
    <mergeCell ref="G36:G37"/>
    <mergeCell ref="A46:G46"/>
    <mergeCell ref="A36:A38"/>
    <mergeCell ref="A47:A49"/>
    <mergeCell ref="B2:F2"/>
    <mergeCell ref="G2:G3"/>
    <mergeCell ref="A1:G1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2" sqref="A2:A4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7" t="s">
        <v>159</v>
      </c>
      <c r="B1" s="35"/>
      <c r="C1" s="35"/>
      <c r="D1" s="35"/>
      <c r="E1" s="35"/>
      <c r="F1" s="35"/>
      <c r="G1" s="36"/>
    </row>
    <row r="2" spans="1:7" x14ac:dyDescent="0.2">
      <c r="A2" s="32"/>
      <c r="B2" s="37" t="s">
        <v>57</v>
      </c>
      <c r="C2" s="35"/>
      <c r="D2" s="35"/>
      <c r="E2" s="35"/>
      <c r="F2" s="36"/>
      <c r="G2" s="38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9"/>
    </row>
    <row r="4" spans="1:7" x14ac:dyDescent="0.2">
      <c r="A4" s="34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30605887.640000001</v>
      </c>
      <c r="C5" s="16">
        <f t="shared" si="0"/>
        <v>8108363.0899999999</v>
      </c>
      <c r="D5" s="16">
        <f t="shared" si="0"/>
        <v>38714250.730000004</v>
      </c>
      <c r="E5" s="16">
        <f t="shared" si="0"/>
        <v>8013781.5899999999</v>
      </c>
      <c r="F5" s="16">
        <f t="shared" si="0"/>
        <v>7973108.6899999995</v>
      </c>
      <c r="G5" s="16">
        <f t="shared" si="0"/>
        <v>30700469.140000004</v>
      </c>
    </row>
    <row r="6" spans="1:7" x14ac:dyDescent="0.2">
      <c r="A6" s="30" t="s">
        <v>40</v>
      </c>
      <c r="B6" s="6">
        <v>2793806.78</v>
      </c>
      <c r="C6" s="6">
        <v>-483387.92</v>
      </c>
      <c r="D6" s="6">
        <f>B6+C6</f>
        <v>2310418.86</v>
      </c>
      <c r="E6" s="6">
        <v>604812.96</v>
      </c>
      <c r="F6" s="6">
        <v>575750.07999999996</v>
      </c>
      <c r="G6" s="6">
        <f>D6-E6</f>
        <v>1705605.9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5283722.0999999996</v>
      </c>
      <c r="C8" s="6">
        <v>802922.73</v>
      </c>
      <c r="D8" s="6">
        <f t="shared" si="1"/>
        <v>6086644.8300000001</v>
      </c>
      <c r="E8" s="6">
        <v>1343686.55</v>
      </c>
      <c r="F8" s="6">
        <v>1332076.53</v>
      </c>
      <c r="G8" s="6">
        <f t="shared" si="2"/>
        <v>4742958.28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2377055.0299999998</v>
      </c>
      <c r="C10" s="6">
        <v>1086397.32</v>
      </c>
      <c r="D10" s="6">
        <f t="shared" si="1"/>
        <v>3463452.3499999996</v>
      </c>
      <c r="E10" s="6">
        <v>694854.59</v>
      </c>
      <c r="F10" s="6">
        <v>694854.59</v>
      </c>
      <c r="G10" s="6">
        <f t="shared" si="2"/>
        <v>2768597.76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7846833.6699999999</v>
      </c>
      <c r="C12" s="6">
        <v>75942.78</v>
      </c>
      <c r="D12" s="6">
        <f t="shared" si="1"/>
        <v>7922776.4500000002</v>
      </c>
      <c r="E12" s="6">
        <v>953734.43</v>
      </c>
      <c r="F12" s="6">
        <v>953734.43</v>
      </c>
      <c r="G12" s="6">
        <f t="shared" si="2"/>
        <v>6969042.0200000005</v>
      </c>
    </row>
    <row r="13" spans="1:7" x14ac:dyDescent="0.2">
      <c r="A13" s="30" t="s">
        <v>18</v>
      </c>
      <c r="B13" s="6">
        <v>12304470.060000001</v>
      </c>
      <c r="C13" s="6">
        <v>6626488.1799999997</v>
      </c>
      <c r="D13" s="6">
        <f t="shared" si="1"/>
        <v>18930958.240000002</v>
      </c>
      <c r="E13" s="6">
        <v>4416693.0599999996</v>
      </c>
      <c r="F13" s="6">
        <v>4416693.0599999996</v>
      </c>
      <c r="G13" s="6">
        <f t="shared" si="2"/>
        <v>14514265.180000003</v>
      </c>
    </row>
    <row r="14" spans="1:7" x14ac:dyDescent="0.2">
      <c r="A14" s="10" t="s">
        <v>19</v>
      </c>
      <c r="B14" s="16">
        <f t="shared" ref="B14:G14" si="3">SUM(B15:B21)</f>
        <v>38045959.780000001</v>
      </c>
      <c r="C14" s="16">
        <f t="shared" si="3"/>
        <v>35550509.390000001</v>
      </c>
      <c r="D14" s="16">
        <f t="shared" si="3"/>
        <v>73596469.169999987</v>
      </c>
      <c r="E14" s="16">
        <f t="shared" si="3"/>
        <v>8448110.5099999998</v>
      </c>
      <c r="F14" s="16">
        <f t="shared" si="3"/>
        <v>8448110.5099999998</v>
      </c>
      <c r="G14" s="16">
        <f t="shared" si="3"/>
        <v>65148358.660000004</v>
      </c>
    </row>
    <row r="15" spans="1:7" x14ac:dyDescent="0.2">
      <c r="A15" s="30" t="s">
        <v>42</v>
      </c>
      <c r="B15" s="6">
        <v>2550410.02</v>
      </c>
      <c r="C15" s="6">
        <v>-608976.30000000005</v>
      </c>
      <c r="D15" s="6">
        <f>B15+C15</f>
        <v>1941433.72</v>
      </c>
      <c r="E15" s="6">
        <v>398221.7</v>
      </c>
      <c r="F15" s="6">
        <v>398221.7</v>
      </c>
      <c r="G15" s="6">
        <f t="shared" ref="G15:G21" si="4">D15-E15</f>
        <v>1543212.02</v>
      </c>
    </row>
    <row r="16" spans="1:7" x14ac:dyDescent="0.2">
      <c r="A16" s="30" t="s">
        <v>27</v>
      </c>
      <c r="B16" s="6">
        <v>20887452.960000001</v>
      </c>
      <c r="C16" s="6">
        <v>29086479.109999999</v>
      </c>
      <c r="D16" s="6">
        <f t="shared" ref="D16:D21" si="5">B16+C16</f>
        <v>49973932.07</v>
      </c>
      <c r="E16" s="6">
        <v>5163648.47</v>
      </c>
      <c r="F16" s="6">
        <v>5163648.47</v>
      </c>
      <c r="G16" s="6">
        <f t="shared" si="4"/>
        <v>44810283.600000001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2478260.54</v>
      </c>
      <c r="C18" s="6">
        <v>1942154.33</v>
      </c>
      <c r="D18" s="6">
        <f t="shared" si="5"/>
        <v>4420414.87</v>
      </c>
      <c r="E18" s="6">
        <v>553260.54</v>
      </c>
      <c r="F18" s="6">
        <v>553260.54</v>
      </c>
      <c r="G18" s="6">
        <f t="shared" si="4"/>
        <v>3867154.33</v>
      </c>
    </row>
    <row r="19" spans="1:7" x14ac:dyDescent="0.2">
      <c r="A19" s="30" t="s">
        <v>44</v>
      </c>
      <c r="B19" s="6">
        <v>1555524.65</v>
      </c>
      <c r="C19" s="6">
        <v>-116950.05</v>
      </c>
      <c r="D19" s="6">
        <f t="shared" si="5"/>
        <v>1438574.5999999999</v>
      </c>
      <c r="E19" s="6">
        <v>381504.65</v>
      </c>
      <c r="F19" s="6">
        <v>381504.65</v>
      </c>
      <c r="G19" s="6">
        <f t="shared" si="4"/>
        <v>1057069.9499999997</v>
      </c>
    </row>
    <row r="20" spans="1:7" x14ac:dyDescent="0.2">
      <c r="A20" s="30" t="s">
        <v>45</v>
      </c>
      <c r="B20" s="6">
        <v>5958553.2300000004</v>
      </c>
      <c r="C20" s="6">
        <v>3200000</v>
      </c>
      <c r="D20" s="6">
        <f t="shared" si="5"/>
        <v>9158553.2300000004</v>
      </c>
      <c r="E20" s="6">
        <v>1649800.98</v>
      </c>
      <c r="F20" s="6">
        <v>1649800.98</v>
      </c>
      <c r="G20" s="6">
        <f t="shared" si="4"/>
        <v>7508752.25</v>
      </c>
    </row>
    <row r="21" spans="1:7" x14ac:dyDescent="0.2">
      <c r="A21" s="30" t="s">
        <v>4</v>
      </c>
      <c r="B21" s="6">
        <v>4615758.38</v>
      </c>
      <c r="C21" s="6">
        <v>2047802.3</v>
      </c>
      <c r="D21" s="6">
        <f t="shared" si="5"/>
        <v>6663560.6799999997</v>
      </c>
      <c r="E21" s="6">
        <v>301674.17</v>
      </c>
      <c r="F21" s="6">
        <v>301674.17</v>
      </c>
      <c r="G21" s="6">
        <f t="shared" si="4"/>
        <v>6361886.5099999998</v>
      </c>
    </row>
    <row r="22" spans="1:7" x14ac:dyDescent="0.2">
      <c r="A22" s="10" t="s">
        <v>46</v>
      </c>
      <c r="B22" s="16">
        <f t="shared" ref="B22:G22" si="6">SUM(B23:B31)</f>
        <v>1517880.17</v>
      </c>
      <c r="C22" s="16">
        <f t="shared" si="6"/>
        <v>5002177.88</v>
      </c>
      <c r="D22" s="16">
        <f t="shared" si="6"/>
        <v>6520058.0499999998</v>
      </c>
      <c r="E22" s="16">
        <f t="shared" si="6"/>
        <v>397679.79000000004</v>
      </c>
      <c r="F22" s="16">
        <f t="shared" si="6"/>
        <v>397679.79000000004</v>
      </c>
      <c r="G22" s="16">
        <f t="shared" si="6"/>
        <v>6122378.2599999998</v>
      </c>
    </row>
    <row r="23" spans="1:7" x14ac:dyDescent="0.2">
      <c r="A23" s="30" t="s">
        <v>28</v>
      </c>
      <c r="B23" s="6">
        <v>521433.52</v>
      </c>
      <c r="C23" s="6">
        <v>2812646.6</v>
      </c>
      <c r="D23" s="6">
        <f>B23+C23</f>
        <v>3334080.12</v>
      </c>
      <c r="E23" s="6">
        <v>234210.42</v>
      </c>
      <c r="F23" s="6">
        <v>234210.42</v>
      </c>
      <c r="G23" s="6">
        <f t="shared" ref="G23:G31" si="7">D23-E23</f>
        <v>3099869.7</v>
      </c>
    </row>
    <row r="24" spans="1:7" x14ac:dyDescent="0.2">
      <c r="A24" s="30" t="s">
        <v>23</v>
      </c>
      <c r="B24" s="6">
        <v>996446.65</v>
      </c>
      <c r="C24" s="6">
        <v>2189531.2799999998</v>
      </c>
      <c r="D24" s="6">
        <f t="shared" ref="D24:D31" si="8">B24+C24</f>
        <v>3185977.9299999997</v>
      </c>
      <c r="E24" s="6">
        <v>163469.37</v>
      </c>
      <c r="F24" s="6">
        <v>163469.37</v>
      </c>
      <c r="G24" s="6">
        <f t="shared" si="7"/>
        <v>3022508.5599999996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70169727.590000004</v>
      </c>
      <c r="C37" s="21">
        <f t="shared" si="12"/>
        <v>48661050.359999999</v>
      </c>
      <c r="D37" s="21">
        <f t="shared" si="12"/>
        <v>118830777.94999999</v>
      </c>
      <c r="E37" s="21">
        <f t="shared" si="12"/>
        <v>16859571.890000001</v>
      </c>
      <c r="F37" s="21">
        <f t="shared" si="12"/>
        <v>16818898.990000002</v>
      </c>
      <c r="G37" s="21">
        <f t="shared" si="12"/>
        <v>101971206.06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2024-04-30T20:19:25Z</cp:lastPrinted>
  <dcterms:created xsi:type="dcterms:W3CDTF">2014-02-10T03:37:14Z</dcterms:created>
  <dcterms:modified xsi:type="dcterms:W3CDTF">2024-04-30T22:02:29Z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