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CUENTA PUB 2024\2DO TRIM 2024\"/>
    </mc:Choice>
  </mc:AlternateContent>
  <bookViews>
    <workbookView xWindow="-105" yWindow="-105" windowWidth="23250" windowHeight="12450" firstSheet="9" activeTab="1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" l="1"/>
  <c r="G17" i="22"/>
  <c r="F17" i="22"/>
  <c r="E17" i="22"/>
  <c r="E28" i="22" s="1"/>
  <c r="D17" i="22"/>
  <c r="C17" i="22"/>
  <c r="B17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F30" i="20" l="1"/>
  <c r="B28" i="22"/>
  <c r="D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B71" i="9"/>
  <c r="B61" i="9"/>
  <c r="B53" i="9"/>
  <c r="B44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E81" i="2" s="1"/>
  <c r="C60" i="2"/>
  <c r="B60" i="2"/>
  <c r="C41" i="2"/>
  <c r="B41" i="2"/>
  <c r="C38" i="2"/>
  <c r="F47" i="2" l="1"/>
  <c r="F59" i="2" s="1"/>
  <c r="F81" i="2" s="1"/>
  <c r="K20" i="4"/>
  <c r="E20" i="4"/>
  <c r="I20" i="4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16" i="6"/>
  <c r="G41" i="6" s="1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s="1"/>
  <c r="C62" i="2" l="1"/>
  <c r="C47" i="2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3" i="10"/>
  <c r="G14" i="10"/>
  <c r="G15" i="10"/>
  <c r="G17" i="10"/>
  <c r="G16" i="10" s="1"/>
  <c r="G18" i="10"/>
  <c r="G19" i="10"/>
  <c r="F21" i="10"/>
  <c r="E21" i="10"/>
  <c r="D21" i="10"/>
  <c r="C21" i="10"/>
  <c r="B21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<sst xmlns="http://schemas.openxmlformats.org/spreadsheetml/2006/main" count="1026" uniqueCount="612">
  <si>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</si>
  <si>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</si>
  <si>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</si>
  <si>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</si>
  <si>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</si>
  <si>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</si>
  <si>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</si>
  <si>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</si>
  <si>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</si>
  <si>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</si>
  <si>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</si>
  <si>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</si>
  <si>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</si>
  <si>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</si>
  <si>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</si>
  <si>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</si>
  <si>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</si>
  <si>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</si>
  <si>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</si>
  <si>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</si>
  <si>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</si>
  <si>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</si>
  <si>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</si>
  <si>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</si>
  <si>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</si>
  <si>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</si>
  <si>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</si>
  <si>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</si>
  <si>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</si>
  <si>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</si>
  <si>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</si>
  <si>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</si>
  <si>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</si>
  <si>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</si>
  <si>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</si>
  <si>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</si>
  <si>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</si>
  <si>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</si>
  <si>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</si>
  <si>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</si>
  <si>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</si>
  <si>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</si>
  <si>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</si>
  <si>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</si>
  <si>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</si>
  <si>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</si>
  <si>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</si>
  <si>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</si>
  <si>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</si>
  <si>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</si>
  <si>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</si>
  <si>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</si>
  <si>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</si>
  <si>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</si>
  <si>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</si>
  <si>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</si>
  <si>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</si>
  <si>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</si>
  <si>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</si>
  <si>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</si>
  <si>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</si>
  <si>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</si>
  <si>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</si>
  <si>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</si>
  <si>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</si>
  <si>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</si>
  <si>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</si>
  <si>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</si>
  <si>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</si>
  <si>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</si>
  <si>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</si>
  <si>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</si>
  <si>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</si>
  <si>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</si>
  <si>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</si>
  <si>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</si>
  <si>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</si>
  <si>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</si>
  <si>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</si>
  <si>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</si>
  <si>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</si>
  <si>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</si>
  <si>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</si>
  <si>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</si>
  <si>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</si>
  <si>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</si>
  <si>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</si>
  <si>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</si>
  <si>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</si>
  <si>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</si>
  <si>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</si>
  <si>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</si>
  <si>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</si>
  <si>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</si>
  <si>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</si>
  <si>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</si>
  <si>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</si>
  <si>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</si>
  <si>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</si>
  <si>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</si>
  <si>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</si>
  <si>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</si>
  <si>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</si>
  <si>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</si>
  <si>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</si>
  <si>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</si>
  <si>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</si>
  <si>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</si>
  <si>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</si>
  <si>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</si>
  <si>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</si>
  <si>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</si>
  <si>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</si>
  <si>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</si>
  <si>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</si>
  <si>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</si>
  <si>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</si>
  <si>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</si>
  <si>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</si>
  <si>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</si>
  <si>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</si>
  <si>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</si>
  <si>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</si>
  <si>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</si>
  <si>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</si>
  <si>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</si>
  <si>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</si>
  <si>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</si>
  <si>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</si>
  <si>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</si>
  <si>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</si>
  <si>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</si>
  <si>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</si>
  <si>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</si>
  <si>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</si>
  <si>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</si>
  <si>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</si>
  <si>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</si>
  <si>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</si>
  <si>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</si>
  <si>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</si>
  <si>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</si>
  <si>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</si>
  <si>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</si>
  <si>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</si>
  <si>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</si>
  <si>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</si>
  <si>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</si>
  <si>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</si>
  <si>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</si>
  <si>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</si>
  <si>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</si>
  <si>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</si>
  <si>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</si>
  <si>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</si>
  <si>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</si>
  <si>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</si>
  <si>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</si>
  <si>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</si>
  <si>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</si>
  <si>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</si>
  <si>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</si>
  <si>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</si>
  <si>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</si>
  <si>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</si>
  <si>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</si>
  <si>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</si>
  <si>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</si>
  <si>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</si>
  <si>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</si>
  <si>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</si>
  <si>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</si>
  <si>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</si>
  <si>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</si>
  <si>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</si>
  <si>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</si>
  <si>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</si>
  <si>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</si>
  <si>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</si>
  <si>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</si>
  <si>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</si>
  <si>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</si>
  <si>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</si>
  <si>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</si>
  <si>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</si>
  <si>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</si>
  <si>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</si>
  <si>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</si>
  <si>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</si>
  <si>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</si>
  <si>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</si>
  <si>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</si>
  <si>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</si>
  <si>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</si>
  <si>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</si>
  <si>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</si>
  <si>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</si>
  <si>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</si>
  <si>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</si>
  <si>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</si>
  <si>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</si>
  <si>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</si>
  <si>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</si>
  <si>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</si>
  <si>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</si>
  <si>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</si>
  <si>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</si>
  <si>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</si>
  <si>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</si>
  <si>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</si>
  <si>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</si>
  <si>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</si>
  <si>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</si>
  <si>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</si>
  <si>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</si>
  <si>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</si>
  <si>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</si>
  <si>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</si>
  <si>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</si>
  <si>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</si>
  <si>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</si>
  <si>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</si>
  <si>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</si>
  <si>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</si>
  <si>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</si>
  <si>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</si>
  <si>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</si>
  <si>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</si>
  <si>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</si>
  <si>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</si>
  <si>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</si>
  <si>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</si>
  <si>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</si>
  <si>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</si>
  <si>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</si>
  <si>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</si>
  <si>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</si>
  <si>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</si>
  <si>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</si>
  <si>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</si>
  <si>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</si>
  <si>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</si>
  <si>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</si>
  <si>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</si>
  <si>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</si>
  <si>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</si>
  <si>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</si>
  <si>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</si>
  <si>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</si>
  <si>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</si>
  <si>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</si>
  <si>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</si>
  <si>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</si>
  <si>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</si>
  <si>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</si>
  <si>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</si>
  <si>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</si>
  <si>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</si>
  <si>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</si>
  <si>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</si>
  <si>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</si>
  <si>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</si>
  <si>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</si>
  <si>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</si>
  <si>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</si>
  <si>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</si>
  <si>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</si>
  <si>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</si>
  <si>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</si>
  <si>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</si>
  <si>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</si>
  <si>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</si>
  <si>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</si>
  <si>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</si>
  <si>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</si>
  <si>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</si>
  <si>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</si>
  <si>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</si>
  <si>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</si>
  <si>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</si>
  <si>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</si>
  <si>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</si>
  <si>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</si>
  <si>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</si>
  <si>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</si>
  <si>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</si>
  <si>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</si>
  <si>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</si>
  <si>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</si>
  <si>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</si>
  <si>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</si>
  <si>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</si>
  <si>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</si>
  <si>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</si>
  <si>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</si>
  <si>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</si>
  <si>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</si>
  <si>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</si>
  <si>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</si>
  <si>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</si>
  <si>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</si>
  <si>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</si>
  <si>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</si>
  <si>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</si>
  <si>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</si>
  <si>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</si>
  <si>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</si>
  <si>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</si>
  <si>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</si>
  <si>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</si>
  <si>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</si>
  <si>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</si>
  <si>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</si>
  <si>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</si>
  <si>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</si>
  <si>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</si>
  <si>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</si>
  <si>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</si>
  <si>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</si>
  <si>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</si>
  <si>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</si>
  <si>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</si>
  <si>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</si>
  <si>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</si>
  <si>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</si>
  <si>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</si>
  <si>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</si>
  <si>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</si>
  <si>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</si>
  <si>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</si>
  <si>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</si>
  <si>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</si>
  <si>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</si>
  <si>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</si>
  <si>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</si>
  <si>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</si>
  <si>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</si>
  <si>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</si>
  <si>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</si>
  <si>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</si>
  <si>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</si>
  <si>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</si>
  <si>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</si>
  <si>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</si>
  <si>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</si>
  <si>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</si>
  <si>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</si>
  <si>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</si>
  <si>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</si>
  <si>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</si>
  <si>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</si>
  <si>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</si>
  <si>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</si>
  <si>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</si>
  <si>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</si>
  <si>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</si>
  <si>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</si>
  <si>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</si>
  <si>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</si>
  <si>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</si>
  <si>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</si>
  <si>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</si>
  <si>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</si>
  <si>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</si>
  <si>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</si>
  <si>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</si>
  <si>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</si>
  <si>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</si>
  <si>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</si>
  <si>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</si>
  <si>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</si>
  <si>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</si>
  <si>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</si>
  <si>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</si>
  <si>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</si>
  <si>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</si>
  <si>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</si>
  <si>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</si>
  <si>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</si>
  <si>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</si>
  <si>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</si>
  <si>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</si>
  <si>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</si>
  <si>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</si>
  <si>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</si>
  <si>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</si>
  <si>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</si>
  <si>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</si>
  <si>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</si>
  <si>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</si>
  <si>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</si>
  <si>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</si>
  <si>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</si>
  <si>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</si>
  <si>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</si>
  <si>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</si>
  <si>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</si>
  <si>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</si>
  <si>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</si>
  <si>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</si>
  <si>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</si>
  <si>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</si>
  <si>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</si>
  <si>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</si>
  <si>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</si>
  <si>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</si>
  <si>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</si>
  <si>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</si>
  <si>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</si>
  <si>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</si>
  <si>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</si>
  <si>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</si>
  <si>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</si>
  <si>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</si>
  <si>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</si>
  <si>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</si>
  <si>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</si>
  <si>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</si>
  <si>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</si>
  <si>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</si>
  <si>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</si>
  <si>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</si>
  <si>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</si>
  <si>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</si>
  <si>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</si>
  <si>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</si>
  <si>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</si>
  <si>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</si>
  <si>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</si>
  <si>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</si>
  <si>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</si>
  <si>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</si>
  <si>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</si>
  <si>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</si>
  <si>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</si>
  <si>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</si>
  <si>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</si>
  <si>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</si>
  <si>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</si>
  <si>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</si>
  <si>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</si>
  <si>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</si>
  <si>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</si>
  <si>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</si>
  <si>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</si>
  <si>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</si>
  <si>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</si>
  <si>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</si>
  <si>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</si>
  <si>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</si>
  <si>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</si>
  <si>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</si>
  <si>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</si>
  <si>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</si>
  <si>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</si>
  <si>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</si>
  <si>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</si>
  <si>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</si>
  <si>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</si>
  <si>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</si>
  <si>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</si>
  <si>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</si>
  <si>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</si>
  <si>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</si>
  <si>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</si>
  <si>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</si>
  <si>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</si>
  <si>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</si>
  <si>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</si>
  <si>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</si>
  <si>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</si>
  <si>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</si>
  <si>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</si>
  <si>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</si>
  <si>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</si>
  <si>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</si>
  <si>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</si>
  <si>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</si>
  <si>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</si>
  <si>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</si>
  <si>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</si>
  <si>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</si>
  <si>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</si>
  <si>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</si>
  <si>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</si>
  <si>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</si>
  <si>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</si>
  <si>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</si>
  <si>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</si>
  <si>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</si>
  <si>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</si>
  <si>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</si>
  <si>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</si>
  <si>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</si>
  <si>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</si>
  <si>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</si>
  <si>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</si>
  <si>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</si>
  <si>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</si>
  <si>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</si>
  <si>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</si>
  <si>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</si>
  <si>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</si>
  <si>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</si>
  <si>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</si>
  <si>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</si>
  <si>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</si>
  <si>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</si>
  <si>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</si>
  <si>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</si>
  <si>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</si>
  <si>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</si>
  <si>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</si>
  <si>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</si>
  <si>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</si>
  <si>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</si>
  <si>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</si>
  <si>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</si>
  <si>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</si>
  <si>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</si>
  <si>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</si>
  <si>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</si>
  <si>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</si>
  <si>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</si>
  <si>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</si>
  <si>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</si>
  <si>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</si>
  <si>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</si>
  <si>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</si>
  <si>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</si>
  <si>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</si>
  <si>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</si>
  <si>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</si>
  <si>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</si>
  <si>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</si>
  <si>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</si>
  <si>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</si>
  <si>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</si>
  <si>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</si>
  <si>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</si>
  <si>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</si>
  <si>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</si>
  <si>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</si>
  <si>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</si>
  <si>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</si>
  <si>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</si>
  <si>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</si>
  <si>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</si>
  <si>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</si>
  <si>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</si>
  <si>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</si>
  <si>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</si>
  <si>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</si>
  <si>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</si>
  <si>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</si>
  <si>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</si>
  <si>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</si>
  <si>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</si>
  <si>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</si>
  <si>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</si>
  <si>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</si>
  <si>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</si>
  <si>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</si>
  <si>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</si>
  <si>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</si>
  <si>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</si>
  <si>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</si>
  <si>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</si>
  <si>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</si>
  <si>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</si>
  <si>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</si>
  <si>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</si>
  <si>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</si>
  <si>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</si>
  <si>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</si>
  <si>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</si>
  <si>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</si>
  <si>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</si>
  <si>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</si>
  <si>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</si>
  <si>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</si>
  <si>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</si>
  <si>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</si>
  <si>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</si>
  <si>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</si>
  <si>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</si>
  <si>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</si>
  <si>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</si>
  <si>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</si>
  <si>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</si>
  <si>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</si>
  <si>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</si>
  <si>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</si>
  <si>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</si>
  <si>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</si>
  <si>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</si>
  <si>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</si>
  <si>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</si>
  <si>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</si>
  <si>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</si>
  <si>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</si>
  <si>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Sistema Municipal para el Desarrollo Integral de la Familia de Santa Catarina, Guanajuato</t>
  </si>
  <si>
    <t>al 31 de Diciembre de 2023 y al 30 de Junio de 2024</t>
  </si>
  <si>
    <t>Concepto ©</t>
  </si>
  <si>
    <t>31120M34D010100 DESPACHO DE LA DIRECCION GENERAL</t>
  </si>
  <si>
    <t>31120M34D010300 AREA ADULTO MAYOR</t>
  </si>
  <si>
    <t>31120M34D010400 AREA DIF-SEG</t>
  </si>
  <si>
    <t>31120M34D010500 AREA ALIMENTARIA</t>
  </si>
  <si>
    <t>31120M34D010600 AREA REHABILITACION</t>
  </si>
  <si>
    <t>31120M34D010700 AREA DANNA</t>
  </si>
  <si>
    <t>31120M34D010800 COORDINACION MUJER</t>
  </si>
  <si>
    <t>31120M34D010900 AREA RED MOVIL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</si>
</sst>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3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43" fontId="0" fillId="0" borderId="15" xfId="5" applyFont="1" applyBorder="1"/>
    <xf numFmtId="165" fontId="2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2" fillId="0" borderId="14" xfId="5" applyNumberFormat="1" applyFont="1" applyFill="1" applyBorder="1" applyAlignment="1" applyProtection="1">
      <alignment vertical="center"/>
      <protection locked="0"/>
    </xf>
    <xf numFmtId="165" fontId="2" fillId="0" borderId="6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3" fontId="10" fillId="0" borderId="18" xfId="0" applyNumberFormat="1" applyFont="1" applyFill="1" applyBorder="1" applyAlignment="1" applyProtection="1">
      <protection locked="0"/>
    </xf>
    <xf numFmtId="3" fontId="10" fillId="0" borderId="18" xfId="0" applyNumberFormat="1" applyFont="1" applyFill="1" applyBorder="1" applyAlignment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B34" zoomScale="75" zoomScaleNormal="75" workbookViewId="0">
      <selection activeCell="E69" sqref="E6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">
        <v>601</v>
      </c>
      <c r="B2" s="196"/>
      <c r="C2" s="196"/>
      <c r="D2" s="196"/>
      <c r="E2" s="196"/>
      <c r="F2" s="197"/>
    </row>
    <row r="3" spans="1:6" ht="15" customHeight="1" x14ac:dyDescent="0.25">
      <c r="A3" s="110" t="s">
        <v>1</v>
      </c>
      <c r="B3" s="111"/>
      <c r="C3" s="111"/>
      <c r="D3" s="111"/>
      <c r="E3" s="111"/>
      <c r="F3" s="112"/>
    </row>
    <row r="4" spans="1:6" ht="12.95" customHeight="1" x14ac:dyDescent="0.25">
      <c r="A4" s="198" t="s">
        <v>602</v>
      </c>
      <c r="B4" s="199"/>
      <c r="C4" s="199"/>
      <c r="D4" s="199"/>
      <c r="E4" s="199"/>
      <c r="F4" s="200"/>
    </row>
    <row r="5" spans="1:6" ht="12.95" customHeight="1" x14ac:dyDescent="0.25">
      <c r="A5" s="113" t="s">
        <v>2</v>
      </c>
      <c r="B5" s="114"/>
      <c r="C5" s="114"/>
      <c r="D5" s="114"/>
      <c r="E5" s="114"/>
      <c r="F5" s="115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2602463.33</v>
      </c>
      <c r="C9" s="47">
        <f>SUM(C10:C16)</f>
        <v>1559781.5</v>
      </c>
      <c r="D9" s="46" t="s">
        <v>10</v>
      </c>
      <c r="E9" s="47">
        <f>SUM(E10:E18)</f>
        <v>1004157</v>
      </c>
      <c r="F9" s="47">
        <f>SUM(F10:F18)</f>
        <v>1008451.9199999999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959823.71</v>
      </c>
      <c r="F10" s="160">
        <v>959823.71</v>
      </c>
    </row>
    <row r="11" spans="1:6" x14ac:dyDescent="0.25">
      <c r="A11" s="48" t="s">
        <v>13</v>
      </c>
      <c r="B11" s="157">
        <v>2602463.33</v>
      </c>
      <c r="C11" s="157">
        <v>1559781.5</v>
      </c>
      <c r="D11" s="48" t="s">
        <v>14</v>
      </c>
      <c r="E11" s="160">
        <v>12085</v>
      </c>
      <c r="F11" s="160">
        <v>12085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160">
        <v>0</v>
      </c>
      <c r="F12" s="160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160">
        <v>0</v>
      </c>
      <c r="F13" s="160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160">
        <v>0</v>
      </c>
      <c r="F14" s="160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0</v>
      </c>
      <c r="F15" s="160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29248.29</v>
      </c>
      <c r="F16" s="160">
        <v>33543.21</v>
      </c>
    </row>
    <row r="17" spans="1:6" x14ac:dyDescent="0.25">
      <c r="A17" s="46" t="s">
        <v>25</v>
      </c>
      <c r="B17" s="47">
        <f>SUM(B18:B24)</f>
        <v>314517.96000000002</v>
      </c>
      <c r="C17" s="47">
        <f>SUM(C18:C24)</f>
        <v>237567.96000000002</v>
      </c>
      <c r="D17" s="48" t="s">
        <v>26</v>
      </c>
      <c r="E17" s="160">
        <v>0</v>
      </c>
      <c r="F17" s="160">
        <v>0</v>
      </c>
    </row>
    <row r="18" spans="1:6" x14ac:dyDescent="0.25">
      <c r="A18" s="48" t="s">
        <v>27</v>
      </c>
      <c r="B18" s="158">
        <v>0</v>
      </c>
      <c r="C18" s="158">
        <v>0</v>
      </c>
      <c r="D18" s="48" t="s">
        <v>28</v>
      </c>
      <c r="E18" s="160">
        <v>3000</v>
      </c>
      <c r="F18" s="160">
        <v>3000</v>
      </c>
    </row>
    <row r="19" spans="1:6" x14ac:dyDescent="0.25">
      <c r="A19" s="48" t="s">
        <v>29</v>
      </c>
      <c r="B19" s="158">
        <v>226505.92</v>
      </c>
      <c r="C19" s="158">
        <v>226505.92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58">
        <v>85085.759999999995</v>
      </c>
      <c r="C20" s="158">
        <v>8135.76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58">
        <v>0</v>
      </c>
      <c r="C21" s="158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58">
        <v>926.28</v>
      </c>
      <c r="C22" s="158">
        <v>926.28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58">
        <v>0</v>
      </c>
      <c r="C23" s="158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58">
        <v>2000</v>
      </c>
      <c r="C24" s="158">
        <v>2000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2916981.29</v>
      </c>
      <c r="C47" s="4">
        <f>C9+C17+C25+C31+C37+C38+C41</f>
        <v>1797349.46</v>
      </c>
      <c r="D47" s="2" t="s">
        <v>84</v>
      </c>
      <c r="E47" s="4">
        <f>E9+E19+E23+E26+E27+E31+E38+E42</f>
        <v>1004157</v>
      </c>
      <c r="F47" s="4">
        <f>F9+F19+F23+F26+F27+F31+F38+F42</f>
        <v>1008451.9199999999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59">
        <v>989349.3</v>
      </c>
      <c r="C53" s="159">
        <v>969946.3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59">
        <v>29324.23</v>
      </c>
      <c r="C54" s="159">
        <v>24408.1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59">
        <v>-840964.08</v>
      </c>
      <c r="C55" s="159">
        <v>-840964.08</v>
      </c>
      <c r="D55" s="50" t="s">
        <v>98</v>
      </c>
      <c r="E55" s="161">
        <v>230853.7</v>
      </c>
      <c r="F55" s="161">
        <v>230853.7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230853.7</v>
      </c>
      <c r="F57" s="4">
        <f>SUM(F50:F55)</f>
        <v>230853.7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1235010.7</v>
      </c>
      <c r="F59" s="4">
        <f>F47+F57</f>
        <v>1239305.6199999999</v>
      </c>
    </row>
    <row r="60" spans="1:6" x14ac:dyDescent="0.25">
      <c r="A60" s="3" t="s">
        <v>104</v>
      </c>
      <c r="B60" s="4">
        <f>SUM(B50:B58)</f>
        <v>177709.45000000007</v>
      </c>
      <c r="C60" s="4">
        <f>SUM(C50:C58)</f>
        <v>153390.32000000007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3094690.74</v>
      </c>
      <c r="C62" s="4">
        <f>SUM(C47+C60)</f>
        <v>1950739.78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1859680.04</v>
      </c>
      <c r="F68" s="47">
        <f>SUM(F69:F73)</f>
        <v>6790505.1500000004</v>
      </c>
    </row>
    <row r="69" spans="1:6" x14ac:dyDescent="0.25">
      <c r="A69" s="53"/>
      <c r="B69" s="45"/>
      <c r="C69" s="45"/>
      <c r="D69" s="46" t="s">
        <v>112</v>
      </c>
      <c r="E69" s="162">
        <v>1148245.8799999999</v>
      </c>
      <c r="F69" s="162">
        <v>42736.69</v>
      </c>
    </row>
    <row r="70" spans="1:6" x14ac:dyDescent="0.25">
      <c r="A70" s="53"/>
      <c r="B70" s="45"/>
      <c r="C70" s="45"/>
      <c r="D70" s="46" t="s">
        <v>113</v>
      </c>
      <c r="E70" s="162">
        <v>711434.16</v>
      </c>
      <c r="F70" s="162">
        <v>6747768.46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1859680.04</v>
      </c>
      <c r="F79" s="4">
        <f>F63+F68+F75</f>
        <v>6790505.1500000004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3094690.74</v>
      </c>
      <c r="F81" s="4">
        <f>F59+F79</f>
        <v>8029810.7700000005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3">
    <mergeCell ref="A1:F1"/>
    <mergeCell ref="A2:F2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2 B32:C46 B47 B12:C17 B25:C30 B56:C62 E19:F54 E5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0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 xml:space="preserve"> Sistema Municipal para el Desarrollo Integral de la Familia de Santa Catarina, Guanajuato</v>
      </c>
      <c r="B2" s="196"/>
      <c r="C2" s="196"/>
      <c r="D2" s="196"/>
      <c r="E2" s="196"/>
      <c r="F2" s="196"/>
      <c r="G2" s="197"/>
    </row>
    <row r="3" spans="1:7" x14ac:dyDescent="0.25">
      <c r="A3" s="198" t="s">
        <v>448</v>
      </c>
      <c r="B3" s="199"/>
      <c r="C3" s="199"/>
      <c r="D3" s="199"/>
      <c r="E3" s="199"/>
      <c r="F3" s="199"/>
      <c r="G3" s="200"/>
    </row>
    <row r="4" spans="1:7" x14ac:dyDescent="0.25">
      <c r="A4" s="198" t="s">
        <v>2</v>
      </c>
      <c r="B4" s="199"/>
      <c r="C4" s="199"/>
      <c r="D4" s="199"/>
      <c r="E4" s="199"/>
      <c r="F4" s="199"/>
      <c r="G4" s="200"/>
    </row>
    <row r="5" spans="1:7" x14ac:dyDescent="0.25">
      <c r="A5" s="213" t="s">
        <v>449</v>
      </c>
      <c r="B5" s="214"/>
      <c r="C5" s="214"/>
      <c r="D5" s="214"/>
      <c r="E5" s="214"/>
      <c r="F5" s="214"/>
      <c r="G5" s="215"/>
    </row>
    <row r="6" spans="1:7" ht="30" x14ac:dyDescent="0.25">
      <c r="A6" s="136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6">
        <f>SUM(B8:B19)</f>
        <v>0</v>
      </c>
      <c r="C7" s="116">
        <f t="shared" ref="C7:G7" si="0">SUM(C8:C19)</f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89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6">
        <f>SUM(B22:B26)</f>
        <v>0</v>
      </c>
      <c r="C21" s="116">
        <f t="shared" ref="C21:G21" si="1">SUM(C22:C26)</f>
        <v>0</v>
      </c>
      <c r="D21" s="116">
        <f t="shared" si="1"/>
        <v>0</v>
      </c>
      <c r="E21" s="116">
        <f t="shared" si="1"/>
        <v>0</v>
      </c>
      <c r="F21" s="116">
        <f t="shared" si="1"/>
        <v>0</v>
      </c>
      <c r="G21" s="116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6">
        <f>SUM(B29)</f>
        <v>0</v>
      </c>
      <c r="C28" s="116">
        <f t="shared" ref="C28:G28" si="2">SUM(C29)</f>
        <v>0</v>
      </c>
      <c r="D28" s="116">
        <f t="shared" si="2"/>
        <v>0</v>
      </c>
      <c r="E28" s="116">
        <f t="shared" si="2"/>
        <v>0</v>
      </c>
      <c r="F28" s="116">
        <f t="shared" si="2"/>
        <v>0</v>
      </c>
      <c r="G28" s="116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6">
        <f>B21+B7+B28</f>
        <v>0</v>
      </c>
      <c r="C31" s="116">
        <f t="shared" ref="C31:G31" si="3">C21+C7+C28</f>
        <v>0</v>
      </c>
      <c r="D31" s="116">
        <f t="shared" si="3"/>
        <v>0</v>
      </c>
      <c r="E31" s="116">
        <f t="shared" si="3"/>
        <v>0</v>
      </c>
      <c r="F31" s="116">
        <f t="shared" si="3"/>
        <v>0</v>
      </c>
      <c r="G31" s="116">
        <f t="shared" si="3"/>
        <v>0</v>
      </c>
    </row>
    <row r="32" spans="1:7" ht="14.45" customHeight="1" x14ac:dyDescent="0.25">
      <c r="A32" s="45"/>
      <c r="B32" s="138"/>
      <c r="C32" s="138"/>
      <c r="D32" s="138"/>
      <c r="E32" s="138"/>
      <c r="F32" s="138"/>
      <c r="G32" s="138"/>
    </row>
    <row r="33" spans="1:7" x14ac:dyDescent="0.25">
      <c r="A33" s="141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39" t="s">
        <v>464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</row>
    <row r="35" spans="1:7" ht="30" x14ac:dyDescent="0.25">
      <c r="A35" s="139" t="s">
        <v>293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</row>
    <row r="36" spans="1:7" x14ac:dyDescent="0.25">
      <c r="A36" s="141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abSelected="1" topLeftCell="B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0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 xml:space="preserve"> Sistema Municipal para el Desarrollo Integral de la Familia de Santa Catarina, Guanajuato</v>
      </c>
      <c r="B2" s="196"/>
      <c r="C2" s="196"/>
      <c r="D2" s="196"/>
      <c r="E2" s="196"/>
      <c r="F2" s="196"/>
      <c r="G2" s="197"/>
    </row>
    <row r="3" spans="1:7" x14ac:dyDescent="0.25">
      <c r="A3" s="198" t="s">
        <v>467</v>
      </c>
      <c r="B3" s="199"/>
      <c r="C3" s="199"/>
      <c r="D3" s="199"/>
      <c r="E3" s="199"/>
      <c r="F3" s="199"/>
      <c r="G3" s="200"/>
    </row>
    <row r="4" spans="1:7" x14ac:dyDescent="0.25">
      <c r="A4" s="198" t="s">
        <v>2</v>
      </c>
      <c r="B4" s="199"/>
      <c r="C4" s="199"/>
      <c r="D4" s="199"/>
      <c r="E4" s="199"/>
      <c r="F4" s="199"/>
      <c r="G4" s="200"/>
    </row>
    <row r="5" spans="1:7" x14ac:dyDescent="0.25">
      <c r="A5" s="213" t="s">
        <v>449</v>
      </c>
      <c r="B5" s="214"/>
      <c r="C5" s="214"/>
      <c r="D5" s="214"/>
      <c r="E5" s="214"/>
      <c r="F5" s="214"/>
      <c r="G5" s="215"/>
    </row>
    <row r="6" spans="1:7" ht="30" x14ac:dyDescent="0.25">
      <c r="A6" s="136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6">
        <f t="shared" ref="B7:G7" si="0">SUM(B8:B16)</f>
        <v>0</v>
      </c>
      <c r="C7" s="116">
        <f t="shared" si="0"/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6">
        <f>SUM(B19:B27)</f>
        <v>0</v>
      </c>
      <c r="C18" s="116">
        <f t="shared" ref="C18:G18" si="1">SUM(C19:C27)</f>
        <v>0</v>
      </c>
      <c r="D18" s="116">
        <f t="shared" si="1"/>
        <v>0</v>
      </c>
      <c r="E18" s="116">
        <f t="shared" si="1"/>
        <v>0</v>
      </c>
      <c r="F18" s="116">
        <f t="shared" si="1"/>
        <v>0</v>
      </c>
      <c r="G18" s="116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6">
        <f>B18+B7</f>
        <v>0</v>
      </c>
      <c r="C29" s="116">
        <f t="shared" ref="C29:G29" si="2">C18+C7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B1" zoomScale="75" zoomScaleNormal="75" workbookViewId="0">
      <selection activeCell="F16" sqref="F16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0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 xml:space="preserve"> Sistema Municipal para el Desarrollo Integral de la Familia de Santa Catarina, Guanajuato</v>
      </c>
      <c r="B2" s="196"/>
      <c r="C2" s="196"/>
      <c r="D2" s="196"/>
      <c r="E2" s="196"/>
      <c r="F2" s="196"/>
      <c r="G2" s="197"/>
    </row>
    <row r="3" spans="1:7" x14ac:dyDescent="0.25">
      <c r="A3" s="198" t="s">
        <v>483</v>
      </c>
      <c r="B3" s="199"/>
      <c r="C3" s="199"/>
      <c r="D3" s="199"/>
      <c r="E3" s="199"/>
      <c r="F3" s="199"/>
      <c r="G3" s="200"/>
    </row>
    <row r="4" spans="1:7" x14ac:dyDescent="0.25">
      <c r="A4" s="198" t="s">
        <v>2</v>
      </c>
      <c r="B4" s="199"/>
      <c r="C4" s="199"/>
      <c r="D4" s="199"/>
      <c r="E4" s="199"/>
      <c r="F4" s="199"/>
      <c r="G4" s="200"/>
    </row>
    <row r="5" spans="1:7" ht="30" x14ac:dyDescent="0.25">
      <c r="A5" s="136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6">
        <f>SUM(B7:B18)</f>
        <v>0</v>
      </c>
      <c r="C6" s="116">
        <f t="shared" ref="C6:G6" si="0">SUM(C7:C18)</f>
        <v>0</v>
      </c>
      <c r="D6" s="116">
        <f t="shared" si="0"/>
        <v>0</v>
      </c>
      <c r="E6" s="116">
        <f t="shared" si="0"/>
        <v>0</v>
      </c>
      <c r="F6" s="116">
        <f t="shared" si="0"/>
        <v>5988931</v>
      </c>
      <c r="G6" s="116">
        <f t="shared" si="0"/>
        <v>6159322.46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188">
        <v>5988931</v>
      </c>
      <c r="G16" s="188">
        <v>6159322.46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9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6">
        <f>SUM(B21:B25)</f>
        <v>0</v>
      </c>
      <c r="C20" s="116">
        <f t="shared" ref="C20:G20" si="1">SUM(C21:C25)</f>
        <v>0</v>
      </c>
      <c r="D20" s="116">
        <f t="shared" si="1"/>
        <v>0</v>
      </c>
      <c r="E20" s="116">
        <f t="shared" si="1"/>
        <v>0</v>
      </c>
      <c r="F20" s="116">
        <f t="shared" si="1"/>
        <v>0</v>
      </c>
      <c r="G20" s="116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6">
        <f>SUM(B28)</f>
        <v>0</v>
      </c>
      <c r="C27" s="116">
        <f t="shared" ref="C27:G27" si="2">SUM(C28)</f>
        <v>0</v>
      </c>
      <c r="D27" s="116">
        <f t="shared" si="2"/>
        <v>0</v>
      </c>
      <c r="E27" s="116">
        <f t="shared" si="2"/>
        <v>0</v>
      </c>
      <c r="F27" s="116">
        <f t="shared" si="2"/>
        <v>0</v>
      </c>
      <c r="G27" s="116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6">
        <f>B20+B6+B27</f>
        <v>0</v>
      </c>
      <c r="C30" s="116">
        <f t="shared" ref="C30:G30" si="3">C20+C6+C27</f>
        <v>0</v>
      </c>
      <c r="D30" s="116">
        <f t="shared" si="3"/>
        <v>0</v>
      </c>
      <c r="E30" s="116">
        <f t="shared" si="3"/>
        <v>0</v>
      </c>
      <c r="F30" s="116">
        <f t="shared" si="3"/>
        <v>5988931</v>
      </c>
      <c r="G30" s="116">
        <f t="shared" si="3"/>
        <v>6159322.46</v>
      </c>
    </row>
    <row r="31" spans="1:7" ht="14.45" customHeight="1" x14ac:dyDescent="0.25">
      <c r="A31" s="45"/>
      <c r="B31" s="138"/>
      <c r="C31" s="138"/>
      <c r="D31" s="138"/>
      <c r="E31" s="138"/>
      <c r="F31" s="138"/>
      <c r="G31" s="138"/>
    </row>
    <row r="32" spans="1:7" x14ac:dyDescent="0.25">
      <c r="A32" s="141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39" t="s">
        <v>464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</row>
    <row r="34" spans="1:7" ht="30" x14ac:dyDescent="0.25">
      <c r="A34" s="139" t="s">
        <v>293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</row>
    <row r="35" spans="1:7" x14ac:dyDescent="0.25">
      <c r="A35" s="53" t="s">
        <v>504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5 B17:G30 B16:E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60" zoomScaleNormal="60" workbookViewId="0">
      <selection activeCell="F28" sqref="F28:G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0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 xml:space="preserve"> Sistema Municipal para el Desarrollo Integral de la Familia de Santa Catarina, Guanajuato</v>
      </c>
      <c r="B2" s="196"/>
      <c r="C2" s="196"/>
      <c r="D2" s="196"/>
      <c r="E2" s="196"/>
      <c r="F2" s="196"/>
      <c r="G2" s="197"/>
    </row>
    <row r="3" spans="1:7" x14ac:dyDescent="0.25">
      <c r="A3" s="198" t="s">
        <v>508</v>
      </c>
      <c r="B3" s="199"/>
      <c r="C3" s="199"/>
      <c r="D3" s="199"/>
      <c r="E3" s="199"/>
      <c r="F3" s="199"/>
      <c r="G3" s="200"/>
    </row>
    <row r="4" spans="1:7" x14ac:dyDescent="0.25">
      <c r="A4" s="198" t="s">
        <v>2</v>
      </c>
      <c r="B4" s="199"/>
      <c r="C4" s="199"/>
      <c r="D4" s="199"/>
      <c r="E4" s="199"/>
      <c r="F4" s="199"/>
      <c r="G4" s="200"/>
    </row>
    <row r="5" spans="1:7" ht="30" x14ac:dyDescent="0.25">
      <c r="A5" s="136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6">
        <f t="shared" ref="B6:E6" si="0">SUM(B7:B15)</f>
        <v>0</v>
      </c>
      <c r="C6" s="116">
        <f t="shared" si="0"/>
        <v>0</v>
      </c>
      <c r="D6" s="116">
        <f t="shared" si="0"/>
        <v>0</v>
      </c>
      <c r="E6" s="116">
        <f t="shared" si="0"/>
        <v>0</v>
      </c>
      <c r="F6" s="190">
        <v>-4136126.1</v>
      </c>
      <c r="G6" s="190">
        <v>-5354787.8200000012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189">
        <v>-2699048.78</v>
      </c>
      <c r="G7" s="189">
        <v>-3792371.7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189">
        <v>-520298.77</v>
      </c>
      <c r="G8" s="189">
        <v>-595300.77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189">
        <v>-339354.6</v>
      </c>
      <c r="G9" s="189">
        <v>-615233.69999999995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189">
        <v>-572088.27</v>
      </c>
      <c r="G10" s="189">
        <v>-303562.52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189">
        <v>-5335.68</v>
      </c>
      <c r="G11" s="189">
        <v>-48319.13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189">
        <v>0</v>
      </c>
      <c r="G12" s="189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189">
        <v>0</v>
      </c>
      <c r="G13" s="189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189">
        <v>0</v>
      </c>
      <c r="G14" s="189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189">
        <v>0</v>
      </c>
      <c r="G15" s="189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6">
        <f>SUM(B18:B26)</f>
        <v>0</v>
      </c>
      <c r="C17" s="116">
        <f t="shared" ref="C17:G17" si="1">SUM(C18:C26)</f>
        <v>0</v>
      </c>
      <c r="D17" s="116">
        <f t="shared" si="1"/>
        <v>0</v>
      </c>
      <c r="E17" s="116">
        <f t="shared" si="1"/>
        <v>0</v>
      </c>
      <c r="F17" s="116">
        <f t="shared" si="1"/>
        <v>0</v>
      </c>
      <c r="G17" s="116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6">
        <f>B17+B6</f>
        <v>0</v>
      </c>
      <c r="C28" s="116">
        <f t="shared" ref="C28:E28" si="2">C17+C6</f>
        <v>0</v>
      </c>
      <c r="D28" s="116">
        <f t="shared" si="2"/>
        <v>0</v>
      </c>
      <c r="E28" s="116">
        <f t="shared" si="2"/>
        <v>0</v>
      </c>
      <c r="F28" s="191">
        <v>-4136126.1</v>
      </c>
      <c r="G28" s="191">
        <v>-5354787.8200000012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E6 B16:G27 B7:E15 B28:E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10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 xml:space="preserve"> Sistema Municipal para el Desarrollo Integral de la Familia de Santa Catarina, Guanajuato</v>
      </c>
      <c r="B2" s="196"/>
      <c r="C2" s="196"/>
      <c r="D2" s="196"/>
      <c r="E2" s="196"/>
      <c r="F2" s="197"/>
    </row>
    <row r="3" spans="1:6" x14ac:dyDescent="0.25">
      <c r="A3" s="198" t="s">
        <v>512</v>
      </c>
      <c r="B3" s="199"/>
      <c r="C3" s="199"/>
      <c r="D3" s="199"/>
      <c r="E3" s="199"/>
      <c r="F3" s="200"/>
    </row>
    <row r="4" spans="1:6" ht="30" x14ac:dyDescent="0.25">
      <c r="A4" s="136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0" t="s">
        <v>518</v>
      </c>
      <c r="B5" s="145"/>
      <c r="C5" s="145"/>
      <c r="D5" s="145"/>
      <c r="E5" s="145"/>
      <c r="F5" s="145"/>
    </row>
    <row r="6" spans="1:6" ht="30" x14ac:dyDescent="0.25">
      <c r="A6" s="143" t="s">
        <v>519</v>
      </c>
      <c r="B6" s="142"/>
      <c r="C6" s="142"/>
      <c r="D6" s="142"/>
      <c r="E6" s="142"/>
      <c r="F6" s="142"/>
    </row>
    <row r="7" spans="1:6" ht="15.75" customHeight="1" x14ac:dyDescent="0.25">
      <c r="A7" s="143" t="s">
        <v>520</v>
      </c>
      <c r="B7" s="142"/>
      <c r="C7" s="142"/>
      <c r="D7" s="142"/>
      <c r="E7" s="142"/>
      <c r="F7" s="142"/>
    </row>
    <row r="8" spans="1:6" x14ac:dyDescent="0.25">
      <c r="A8" s="144"/>
      <c r="B8" s="142"/>
      <c r="C8" s="142"/>
      <c r="D8" s="142"/>
      <c r="E8" s="142"/>
      <c r="F8" s="142"/>
    </row>
    <row r="9" spans="1:6" x14ac:dyDescent="0.25">
      <c r="A9" s="149" t="s">
        <v>521</v>
      </c>
      <c r="B9" s="142"/>
      <c r="C9" s="142"/>
      <c r="D9" s="142"/>
      <c r="E9" s="142"/>
      <c r="F9" s="142"/>
    </row>
    <row r="10" spans="1:6" x14ac:dyDescent="0.25">
      <c r="A10" s="143" t="s">
        <v>522</v>
      </c>
      <c r="B10" s="152"/>
      <c r="C10" s="152"/>
      <c r="D10" s="152"/>
      <c r="E10" s="152"/>
      <c r="F10" s="152"/>
    </row>
    <row r="11" spans="1:6" x14ac:dyDescent="0.25">
      <c r="A11" s="67" t="s">
        <v>523</v>
      </c>
      <c r="B11" s="152"/>
      <c r="C11" s="152"/>
      <c r="D11" s="152"/>
      <c r="E11" s="152"/>
      <c r="F11" s="152"/>
    </row>
    <row r="12" spans="1:6" x14ac:dyDescent="0.25">
      <c r="A12" s="67" t="s">
        <v>524</v>
      </c>
      <c r="B12" s="152"/>
      <c r="C12" s="152"/>
      <c r="D12" s="152"/>
      <c r="E12" s="152"/>
      <c r="F12" s="152"/>
    </row>
    <row r="13" spans="1:6" x14ac:dyDescent="0.25">
      <c r="A13" s="67" t="s">
        <v>525</v>
      </c>
      <c r="B13" s="152"/>
      <c r="C13" s="152"/>
      <c r="D13" s="152"/>
      <c r="E13" s="152"/>
      <c r="F13" s="152"/>
    </row>
    <row r="14" spans="1:6" x14ac:dyDescent="0.25">
      <c r="A14" s="143" t="s">
        <v>526</v>
      </c>
      <c r="B14" s="152"/>
      <c r="C14" s="152"/>
      <c r="D14" s="152"/>
      <c r="E14" s="152"/>
      <c r="F14" s="152"/>
    </row>
    <row r="15" spans="1:6" x14ac:dyDescent="0.25">
      <c r="A15" s="67" t="s">
        <v>523</v>
      </c>
      <c r="B15" s="152"/>
      <c r="C15" s="152"/>
      <c r="D15" s="152"/>
      <c r="E15" s="152"/>
      <c r="F15" s="152"/>
    </row>
    <row r="16" spans="1:6" x14ac:dyDescent="0.25">
      <c r="A16" s="67" t="s">
        <v>524</v>
      </c>
      <c r="B16" s="153"/>
      <c r="C16" s="153"/>
      <c r="D16" s="153"/>
      <c r="E16" s="153"/>
      <c r="F16" s="153"/>
    </row>
    <row r="17" spans="1:6" x14ac:dyDescent="0.25">
      <c r="A17" s="67" t="s">
        <v>525</v>
      </c>
      <c r="B17" s="154"/>
      <c r="C17" s="154"/>
      <c r="D17" s="154"/>
      <c r="E17" s="154"/>
      <c r="F17" s="154"/>
    </row>
    <row r="18" spans="1:6" x14ac:dyDescent="0.25">
      <c r="A18" s="143" t="s">
        <v>527</v>
      </c>
      <c r="B18" s="154"/>
      <c r="C18" s="154"/>
      <c r="D18" s="154"/>
      <c r="E18" s="154"/>
      <c r="F18" s="154"/>
    </row>
    <row r="19" spans="1:6" x14ac:dyDescent="0.25">
      <c r="A19" s="143" t="s">
        <v>528</v>
      </c>
      <c r="B19" s="154"/>
      <c r="C19" s="154"/>
      <c r="D19" s="154"/>
      <c r="E19" s="154"/>
      <c r="F19" s="154"/>
    </row>
    <row r="20" spans="1:6" x14ac:dyDescent="0.25">
      <c r="A20" s="143" t="s">
        <v>529</v>
      </c>
      <c r="B20" s="155"/>
      <c r="C20" s="155"/>
      <c r="D20" s="155"/>
      <c r="E20" s="155"/>
      <c r="F20" s="155"/>
    </row>
    <row r="21" spans="1:6" x14ac:dyDescent="0.25">
      <c r="A21" s="143" t="s">
        <v>530</v>
      </c>
      <c r="B21" s="155"/>
      <c r="C21" s="155"/>
      <c r="D21" s="155"/>
      <c r="E21" s="155"/>
      <c r="F21" s="155"/>
    </row>
    <row r="22" spans="1:6" x14ac:dyDescent="0.25">
      <c r="A22" s="143" t="s">
        <v>531</v>
      </c>
      <c r="B22" s="155"/>
      <c r="C22" s="155"/>
      <c r="D22" s="155"/>
      <c r="E22" s="155"/>
      <c r="F22" s="155"/>
    </row>
    <row r="23" spans="1:6" x14ac:dyDescent="0.25">
      <c r="A23" s="143" t="s">
        <v>532</v>
      </c>
      <c r="B23" s="155"/>
      <c r="C23" s="155"/>
      <c r="D23" s="155"/>
      <c r="E23" s="155"/>
      <c r="F23" s="155"/>
    </row>
    <row r="24" spans="1:6" x14ac:dyDescent="0.25">
      <c r="A24" s="143" t="s">
        <v>533</v>
      </c>
      <c r="B24" s="147"/>
      <c r="C24" s="147"/>
      <c r="D24" s="147"/>
      <c r="E24" s="147"/>
      <c r="F24" s="147"/>
    </row>
    <row r="25" spans="1:6" x14ac:dyDescent="0.25">
      <c r="A25" s="143" t="s">
        <v>534</v>
      </c>
      <c r="B25" s="147"/>
      <c r="C25" s="147"/>
      <c r="D25" s="147"/>
      <c r="E25" s="147"/>
      <c r="F25" s="147"/>
    </row>
    <row r="26" spans="1:6" x14ac:dyDescent="0.25">
      <c r="A26" s="144"/>
      <c r="B26" s="148"/>
      <c r="C26" s="148"/>
      <c r="D26" s="148"/>
      <c r="E26" s="148"/>
      <c r="F26" s="148"/>
    </row>
    <row r="27" spans="1:6" ht="14.45" customHeight="1" x14ac:dyDescent="0.25">
      <c r="A27" s="149" t="s">
        <v>535</v>
      </c>
      <c r="B27" s="146"/>
      <c r="C27" s="146"/>
      <c r="D27" s="146"/>
      <c r="E27" s="146"/>
      <c r="F27" s="146"/>
    </row>
    <row r="28" spans="1:6" x14ac:dyDescent="0.25">
      <c r="A28" s="143" t="s">
        <v>536</v>
      </c>
      <c r="B28" s="88"/>
      <c r="C28" s="88"/>
      <c r="D28" s="88"/>
      <c r="E28" s="88"/>
      <c r="F28" s="88"/>
    </row>
    <row r="29" spans="1:6" x14ac:dyDescent="0.25">
      <c r="A29" s="139"/>
      <c r="B29" s="53"/>
      <c r="C29" s="53"/>
      <c r="D29" s="53"/>
      <c r="E29" s="53"/>
      <c r="F29" s="53"/>
    </row>
    <row r="30" spans="1:6" x14ac:dyDescent="0.25">
      <c r="A30" s="150" t="s">
        <v>537</v>
      </c>
      <c r="B30" s="53"/>
      <c r="C30" s="53"/>
      <c r="D30" s="53"/>
      <c r="E30" s="53"/>
      <c r="F30" s="53"/>
    </row>
    <row r="31" spans="1:6" x14ac:dyDescent="0.25">
      <c r="A31" s="151" t="s">
        <v>522</v>
      </c>
      <c r="B31" s="88"/>
      <c r="C31" s="88"/>
      <c r="D31" s="88"/>
      <c r="E31" s="88"/>
      <c r="F31" s="88"/>
    </row>
    <row r="32" spans="1:6" x14ac:dyDescent="0.25">
      <c r="A32" s="151" t="s">
        <v>526</v>
      </c>
      <c r="B32" s="88"/>
      <c r="C32" s="88"/>
      <c r="D32" s="88"/>
      <c r="E32" s="88"/>
      <c r="F32" s="88"/>
    </row>
    <row r="33" spans="1:6" x14ac:dyDescent="0.25">
      <c r="A33" s="151" t="s">
        <v>538</v>
      </c>
      <c r="B33" s="88"/>
      <c r="C33" s="88"/>
      <c r="D33" s="88"/>
      <c r="E33" s="88"/>
      <c r="F33" s="88"/>
    </row>
    <row r="34" spans="1:6" x14ac:dyDescent="0.25">
      <c r="A34" s="139"/>
      <c r="B34" s="53"/>
      <c r="C34" s="53"/>
      <c r="D34" s="53"/>
      <c r="E34" s="53"/>
      <c r="F34" s="53"/>
    </row>
    <row r="35" spans="1:6" x14ac:dyDescent="0.25">
      <c r="A35" s="150" t="s">
        <v>539</v>
      </c>
      <c r="B35" s="53"/>
      <c r="C35" s="53"/>
      <c r="D35" s="53"/>
      <c r="E35" s="53"/>
      <c r="F35" s="53"/>
    </row>
    <row r="36" spans="1:6" x14ac:dyDescent="0.25">
      <c r="A36" s="151" t="s">
        <v>540</v>
      </c>
      <c r="B36" s="53"/>
      <c r="C36" s="53"/>
      <c r="D36" s="53"/>
      <c r="E36" s="53"/>
      <c r="F36" s="53"/>
    </row>
    <row r="37" spans="1:6" x14ac:dyDescent="0.25">
      <c r="A37" s="151" t="s">
        <v>541</v>
      </c>
      <c r="B37" s="53"/>
      <c r="C37" s="53"/>
      <c r="D37" s="53"/>
      <c r="E37" s="53"/>
      <c r="F37" s="53"/>
    </row>
    <row r="38" spans="1:6" x14ac:dyDescent="0.25">
      <c r="A38" s="151" t="s">
        <v>542</v>
      </c>
      <c r="B38" s="53"/>
      <c r="C38" s="53"/>
      <c r="D38" s="53"/>
      <c r="E38" s="53"/>
      <c r="F38" s="53"/>
    </row>
    <row r="39" spans="1:6" x14ac:dyDescent="0.25">
      <c r="A39" s="139"/>
      <c r="B39" s="53"/>
      <c r="C39" s="53"/>
      <c r="D39" s="53"/>
      <c r="E39" s="53"/>
      <c r="F39" s="53"/>
    </row>
    <row r="40" spans="1:6" x14ac:dyDescent="0.25">
      <c r="A40" s="150" t="s">
        <v>543</v>
      </c>
      <c r="B40" s="53"/>
      <c r="C40" s="53"/>
      <c r="D40" s="53"/>
      <c r="E40" s="53"/>
      <c r="F40" s="53"/>
    </row>
    <row r="41" spans="1:6" x14ac:dyDescent="0.25">
      <c r="A41" s="139"/>
      <c r="B41" s="53"/>
      <c r="C41" s="53"/>
      <c r="D41" s="53"/>
      <c r="E41" s="53"/>
      <c r="F41" s="53"/>
    </row>
    <row r="42" spans="1:6" x14ac:dyDescent="0.25">
      <c r="A42" s="150" t="s">
        <v>544</v>
      </c>
      <c r="B42" s="53"/>
      <c r="C42" s="53"/>
      <c r="D42" s="53"/>
      <c r="E42" s="53"/>
      <c r="F42" s="53"/>
    </row>
    <row r="43" spans="1:6" x14ac:dyDescent="0.25">
      <c r="A43" s="151" t="s">
        <v>545</v>
      </c>
      <c r="B43" s="88"/>
      <c r="C43" s="88"/>
      <c r="D43" s="88"/>
      <c r="E43" s="88"/>
      <c r="F43" s="88"/>
    </row>
    <row r="44" spans="1:6" x14ac:dyDescent="0.25">
      <c r="A44" s="151" t="s">
        <v>546</v>
      </c>
      <c r="B44" s="88"/>
      <c r="C44" s="88"/>
      <c r="D44" s="88"/>
      <c r="E44" s="88"/>
      <c r="F44" s="88"/>
    </row>
    <row r="45" spans="1:6" x14ac:dyDescent="0.25">
      <c r="A45" s="151" t="s">
        <v>547</v>
      </c>
      <c r="B45" s="88"/>
      <c r="C45" s="88"/>
      <c r="D45" s="88"/>
      <c r="E45" s="88"/>
      <c r="F45" s="88"/>
    </row>
    <row r="46" spans="1:6" x14ac:dyDescent="0.25">
      <c r="A46" s="139"/>
      <c r="B46" s="53"/>
      <c r="C46" s="53"/>
      <c r="D46" s="53"/>
      <c r="E46" s="53"/>
      <c r="F46" s="53"/>
    </row>
    <row r="47" spans="1:6" ht="30" x14ac:dyDescent="0.25">
      <c r="A47" s="150" t="s">
        <v>548</v>
      </c>
      <c r="B47" s="53"/>
      <c r="C47" s="53"/>
      <c r="D47" s="53"/>
      <c r="E47" s="53"/>
      <c r="F47" s="53"/>
    </row>
    <row r="48" spans="1:6" x14ac:dyDescent="0.25">
      <c r="A48" s="151" t="s">
        <v>546</v>
      </c>
      <c r="B48" s="88"/>
      <c r="C48" s="88"/>
      <c r="D48" s="88"/>
      <c r="E48" s="88"/>
      <c r="F48" s="88"/>
    </row>
    <row r="49" spans="1:6" x14ac:dyDescent="0.25">
      <c r="A49" s="151" t="s">
        <v>547</v>
      </c>
      <c r="B49" s="88"/>
      <c r="C49" s="88"/>
      <c r="D49" s="88"/>
      <c r="E49" s="88"/>
      <c r="F49" s="88"/>
    </row>
    <row r="50" spans="1:6" x14ac:dyDescent="0.25">
      <c r="A50" s="139"/>
      <c r="B50" s="53"/>
      <c r="C50" s="53"/>
      <c r="D50" s="53"/>
      <c r="E50" s="53"/>
      <c r="F50" s="53"/>
    </row>
    <row r="51" spans="1:6" x14ac:dyDescent="0.25">
      <c r="A51" s="150" t="s">
        <v>549</v>
      </c>
      <c r="B51" s="53"/>
      <c r="C51" s="53"/>
      <c r="D51" s="53"/>
      <c r="E51" s="53"/>
      <c r="F51" s="53"/>
    </row>
    <row r="52" spans="1:6" x14ac:dyDescent="0.25">
      <c r="A52" s="151" t="s">
        <v>546</v>
      </c>
      <c r="B52" s="88"/>
      <c r="C52" s="88"/>
      <c r="D52" s="88"/>
      <c r="E52" s="88"/>
      <c r="F52" s="88"/>
    </row>
    <row r="53" spans="1:6" x14ac:dyDescent="0.25">
      <c r="A53" s="151" t="s">
        <v>547</v>
      </c>
      <c r="B53" s="88"/>
      <c r="C53" s="88"/>
      <c r="D53" s="88"/>
      <c r="E53" s="88"/>
      <c r="F53" s="88"/>
    </row>
    <row r="54" spans="1:6" x14ac:dyDescent="0.25">
      <c r="A54" s="151" t="s">
        <v>550</v>
      </c>
      <c r="B54" s="88"/>
      <c r="C54" s="88"/>
      <c r="D54" s="88"/>
      <c r="E54" s="88"/>
      <c r="F54" s="88"/>
    </row>
    <row r="55" spans="1:6" x14ac:dyDescent="0.25">
      <c r="A55" s="139"/>
      <c r="B55" s="53"/>
      <c r="C55" s="53"/>
      <c r="D55" s="53"/>
      <c r="E55" s="53"/>
      <c r="F55" s="53"/>
    </row>
    <row r="56" spans="1:6" x14ac:dyDescent="0.25">
      <c r="A56" s="150" t="s">
        <v>551</v>
      </c>
      <c r="B56" s="53"/>
      <c r="C56" s="53"/>
      <c r="D56" s="53"/>
      <c r="E56" s="53"/>
      <c r="F56" s="53"/>
    </row>
    <row r="57" spans="1:6" x14ac:dyDescent="0.25">
      <c r="A57" s="151" t="s">
        <v>546</v>
      </c>
      <c r="B57" s="88"/>
      <c r="C57" s="88"/>
      <c r="D57" s="88"/>
      <c r="E57" s="88"/>
      <c r="F57" s="88"/>
    </row>
    <row r="58" spans="1:6" x14ac:dyDescent="0.25">
      <c r="A58" s="151" t="s">
        <v>547</v>
      </c>
      <c r="B58" s="88"/>
      <c r="C58" s="88"/>
      <c r="D58" s="88"/>
      <c r="E58" s="88"/>
      <c r="F58" s="88"/>
    </row>
    <row r="59" spans="1:6" x14ac:dyDescent="0.25">
      <c r="A59" s="139"/>
      <c r="B59" s="53"/>
      <c r="C59" s="53"/>
      <c r="D59" s="53"/>
      <c r="E59" s="53"/>
      <c r="F59" s="53"/>
    </row>
    <row r="60" spans="1:6" x14ac:dyDescent="0.25">
      <c r="A60" s="150" t="s">
        <v>552</v>
      </c>
      <c r="B60" s="53"/>
      <c r="C60" s="53"/>
      <c r="D60" s="53"/>
      <c r="E60" s="53"/>
      <c r="F60" s="53"/>
    </row>
    <row r="61" spans="1:6" x14ac:dyDescent="0.25">
      <c r="A61" s="151" t="s">
        <v>553</v>
      </c>
      <c r="B61" s="138"/>
      <c r="C61" s="138"/>
      <c r="D61" s="138"/>
      <c r="E61" s="138"/>
      <c r="F61" s="138"/>
    </row>
    <row r="62" spans="1:6" x14ac:dyDescent="0.25">
      <c r="A62" s="151" t="s">
        <v>554</v>
      </c>
      <c r="B62" s="156"/>
      <c r="C62" s="156"/>
      <c r="D62" s="156"/>
      <c r="E62" s="156"/>
      <c r="F62" s="156"/>
    </row>
    <row r="63" spans="1:6" x14ac:dyDescent="0.25">
      <c r="A63" s="139"/>
      <c r="B63" s="138"/>
      <c r="C63" s="138"/>
      <c r="D63" s="138"/>
      <c r="E63" s="138"/>
      <c r="F63" s="138"/>
    </row>
    <row r="64" spans="1:6" x14ac:dyDescent="0.25">
      <c r="A64" s="150" t="s">
        <v>555</v>
      </c>
      <c r="B64" s="138"/>
      <c r="C64" s="138"/>
      <c r="D64" s="138"/>
      <c r="E64" s="138"/>
      <c r="F64" s="138"/>
    </row>
    <row r="65" spans="1:6" x14ac:dyDescent="0.25">
      <c r="A65" s="151" t="s">
        <v>556</v>
      </c>
      <c r="B65" s="138"/>
      <c r="C65" s="138"/>
      <c r="D65" s="138"/>
      <c r="E65" s="138"/>
      <c r="F65" s="138"/>
    </row>
    <row r="66" spans="1:6" x14ac:dyDescent="0.25">
      <c r="A66" s="151" t="s">
        <v>557</v>
      </c>
      <c r="B66" s="139"/>
      <c r="C66" s="53"/>
      <c r="D66" s="139"/>
      <c r="E66" s="139"/>
      <c r="F66" s="139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21" t="s">
        <v>447</v>
      </c>
      <c r="B1" s="221"/>
      <c r="C1" s="221"/>
      <c r="D1" s="221"/>
      <c r="E1" s="221"/>
      <c r="F1" s="221"/>
      <c r="G1" s="221"/>
    </row>
    <row r="2" spans="1:7" x14ac:dyDescent="0.25">
      <c r="A2" s="125" t="str">
        <f>'Formato 1'!A2</f>
        <v xml:space="preserve"> Sistema Municipal para el Desarrollo Integral de la Familia de Santa Catarina, Guanajuato</v>
      </c>
      <c r="B2" s="126"/>
      <c r="C2" s="126"/>
      <c r="D2" s="126"/>
      <c r="E2" s="126"/>
      <c r="F2" s="126"/>
      <c r="G2" s="127"/>
    </row>
    <row r="3" spans="1:7" x14ac:dyDescent="0.25">
      <c r="A3" s="128" t="s">
        <v>448</v>
      </c>
      <c r="B3" s="129"/>
      <c r="C3" s="129"/>
      <c r="D3" s="129"/>
      <c r="E3" s="129"/>
      <c r="F3" s="129"/>
      <c r="G3" s="130"/>
    </row>
    <row r="4" spans="1:7" x14ac:dyDescent="0.25">
      <c r="A4" s="128" t="s">
        <v>2</v>
      </c>
      <c r="B4" s="129"/>
      <c r="C4" s="129"/>
      <c r="D4" s="129"/>
      <c r="E4" s="129"/>
      <c r="F4" s="129"/>
      <c r="G4" s="130"/>
    </row>
    <row r="5" spans="1:7" x14ac:dyDescent="0.25">
      <c r="A5" s="128" t="s">
        <v>449</v>
      </c>
      <c r="B5" s="129"/>
      <c r="C5" s="129"/>
      <c r="D5" s="129"/>
      <c r="E5" s="129"/>
      <c r="F5" s="129"/>
      <c r="G5" s="130"/>
    </row>
    <row r="6" spans="1:7" x14ac:dyDescent="0.25">
      <c r="A6" s="219" t="s">
        <v>450</v>
      </c>
      <c r="B6" s="36">
        <v>2022</v>
      </c>
      <c r="C6" s="219">
        <f>+B6+1</f>
        <v>2023</v>
      </c>
      <c r="D6" s="219">
        <f>+C6+1</f>
        <v>2024</v>
      </c>
      <c r="E6" s="219">
        <f>+D6+1</f>
        <v>2025</v>
      </c>
      <c r="F6" s="219">
        <f>+E6+1</f>
        <v>2026</v>
      </c>
      <c r="G6" s="219">
        <f>+F6+1</f>
        <v>2027</v>
      </c>
    </row>
    <row r="7" spans="1:7" ht="83.25" customHeight="1" x14ac:dyDescent="0.25">
      <c r="A7" s="220"/>
      <c r="B7" s="70" t="s">
        <v>451</v>
      </c>
      <c r="C7" s="220"/>
      <c r="D7" s="220"/>
      <c r="E7" s="220"/>
      <c r="F7" s="220"/>
      <c r="G7" s="220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2" t="s">
        <v>466</v>
      </c>
      <c r="B1" s="222"/>
      <c r="C1" s="222"/>
      <c r="D1" s="222"/>
      <c r="E1" s="222"/>
      <c r="F1" s="222"/>
      <c r="G1" s="222"/>
    </row>
    <row r="2" spans="1:7" x14ac:dyDescent="0.25">
      <c r="A2" s="125" t="str">
        <f>'Formato 1'!A2</f>
        <v xml:space="preserve"> Sistema Municipal para el Desarrollo Integral de la Familia de Santa Catarina, Guanajuato</v>
      </c>
      <c r="B2" s="126"/>
      <c r="C2" s="126"/>
      <c r="D2" s="126"/>
      <c r="E2" s="126"/>
      <c r="F2" s="126"/>
      <c r="G2" s="127"/>
    </row>
    <row r="3" spans="1:7" x14ac:dyDescent="0.25">
      <c r="A3" s="110" t="s">
        <v>467</v>
      </c>
      <c r="B3" s="111"/>
      <c r="C3" s="111"/>
      <c r="D3" s="111"/>
      <c r="E3" s="111"/>
      <c r="F3" s="111"/>
      <c r="G3" s="112"/>
    </row>
    <row r="4" spans="1:7" x14ac:dyDescent="0.25">
      <c r="A4" s="110" t="s">
        <v>2</v>
      </c>
      <c r="B4" s="111"/>
      <c r="C4" s="111"/>
      <c r="D4" s="111"/>
      <c r="E4" s="111"/>
      <c r="F4" s="111"/>
      <c r="G4" s="112"/>
    </row>
    <row r="5" spans="1:7" x14ac:dyDescent="0.25">
      <c r="A5" s="110" t="s">
        <v>449</v>
      </c>
      <c r="B5" s="111"/>
      <c r="C5" s="111"/>
      <c r="D5" s="111"/>
      <c r="E5" s="111"/>
      <c r="F5" s="111"/>
      <c r="G5" s="112"/>
    </row>
    <row r="6" spans="1:7" x14ac:dyDescent="0.25">
      <c r="A6" s="223" t="s">
        <v>468</v>
      </c>
      <c r="B6" s="36">
        <v>2022</v>
      </c>
      <c r="C6" s="219">
        <f>+B6+1</f>
        <v>2023</v>
      </c>
      <c r="D6" s="219">
        <f>+C6+1</f>
        <v>2024</v>
      </c>
      <c r="E6" s="219">
        <f>+D6+1</f>
        <v>2025</v>
      </c>
      <c r="F6" s="219">
        <f>+E6+1</f>
        <v>2026</v>
      </c>
      <c r="G6" s="219">
        <f>+F6+1</f>
        <v>2027</v>
      </c>
    </row>
    <row r="7" spans="1:7" ht="57.75" customHeight="1" x14ac:dyDescent="0.25">
      <c r="A7" s="224"/>
      <c r="B7" s="37" t="s">
        <v>451</v>
      </c>
      <c r="C7" s="220"/>
      <c r="D7" s="220"/>
      <c r="E7" s="220"/>
      <c r="F7" s="220"/>
      <c r="G7" s="220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2" t="s">
        <v>482</v>
      </c>
      <c r="B1" s="222"/>
      <c r="C1" s="222"/>
      <c r="D1" s="222"/>
      <c r="E1" s="222"/>
      <c r="F1" s="222"/>
      <c r="G1" s="222"/>
    </row>
    <row r="2" spans="1:7" x14ac:dyDescent="0.25">
      <c r="A2" s="125" t="str">
        <f>'Formato 1'!A2</f>
        <v xml:space="preserve"> Sistema Municipal para el Desarrollo Integral de la Familia de Santa Catarina, Guanajuato</v>
      </c>
      <c r="B2" s="126"/>
      <c r="C2" s="126"/>
      <c r="D2" s="126"/>
      <c r="E2" s="126"/>
      <c r="F2" s="126"/>
      <c r="G2" s="127"/>
    </row>
    <row r="3" spans="1:7" x14ac:dyDescent="0.25">
      <c r="A3" s="110" t="s">
        <v>483</v>
      </c>
      <c r="B3" s="111"/>
      <c r="C3" s="111"/>
      <c r="D3" s="111"/>
      <c r="E3" s="111"/>
      <c r="F3" s="111"/>
      <c r="G3" s="112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226" t="s">
        <v>450</v>
      </c>
      <c r="B5" s="227">
        <v>2017</v>
      </c>
      <c r="C5" s="227">
        <f>+B5+1</f>
        <v>2018</v>
      </c>
      <c r="D5" s="227">
        <f>+C5+1</f>
        <v>2019</v>
      </c>
      <c r="E5" s="227">
        <f>+D5+1</f>
        <v>2020</v>
      </c>
      <c r="F5" s="227">
        <f>+E5+1</f>
        <v>2021</v>
      </c>
      <c r="G5" s="36">
        <f>+F5+1</f>
        <v>2022</v>
      </c>
    </row>
    <row r="6" spans="1:7" ht="32.25" x14ac:dyDescent="0.25">
      <c r="A6" s="209"/>
      <c r="B6" s="228"/>
      <c r="C6" s="228"/>
      <c r="D6" s="228"/>
      <c r="E6" s="228"/>
      <c r="F6" s="228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5" t="s">
        <v>505</v>
      </c>
      <c r="B39" s="225"/>
      <c r="C39" s="225"/>
      <c r="D39" s="225"/>
      <c r="E39" s="225"/>
      <c r="F39" s="225"/>
      <c r="G39" s="225"/>
    </row>
    <row r="40" spans="1:7" x14ac:dyDescent="0.25">
      <c r="A40" s="225" t="s">
        <v>506</v>
      </c>
      <c r="B40" s="225"/>
      <c r="C40" s="225"/>
      <c r="D40" s="225"/>
      <c r="E40" s="225"/>
      <c r="F40" s="225"/>
      <c r="G40" s="22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2" t="s">
        <v>507</v>
      </c>
      <c r="B1" s="222"/>
      <c r="C1" s="222"/>
      <c r="D1" s="222"/>
      <c r="E1" s="222"/>
      <c r="F1" s="222"/>
      <c r="G1" s="222"/>
    </row>
    <row r="2" spans="1:7" x14ac:dyDescent="0.25">
      <c r="A2" s="125" t="str">
        <f>'Formato 1'!A2</f>
        <v xml:space="preserve"> Sistema Municipal para el Desarrollo Integral de la Familia de Santa Catarina, Guanajuato</v>
      </c>
      <c r="B2" s="126"/>
      <c r="C2" s="126"/>
      <c r="D2" s="126"/>
      <c r="E2" s="126"/>
      <c r="F2" s="126"/>
      <c r="G2" s="127"/>
    </row>
    <row r="3" spans="1:7" x14ac:dyDescent="0.25">
      <c r="A3" s="110" t="s">
        <v>508</v>
      </c>
      <c r="B3" s="111"/>
      <c r="C3" s="111"/>
      <c r="D3" s="111"/>
      <c r="E3" s="111"/>
      <c r="F3" s="111"/>
      <c r="G3" s="112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229" t="s">
        <v>468</v>
      </c>
      <c r="B5" s="227">
        <v>2017</v>
      </c>
      <c r="C5" s="227">
        <f>+B5+1</f>
        <v>2018</v>
      </c>
      <c r="D5" s="227">
        <f>+C5+1</f>
        <v>2019</v>
      </c>
      <c r="E5" s="227">
        <f>+D5+1</f>
        <v>2020</v>
      </c>
      <c r="F5" s="227">
        <f>+E5+1</f>
        <v>2021</v>
      </c>
      <c r="G5" s="36">
        <v>2022</v>
      </c>
    </row>
    <row r="6" spans="1:7" ht="48.75" customHeight="1" x14ac:dyDescent="0.25">
      <c r="A6" s="230"/>
      <c r="B6" s="228"/>
      <c r="C6" s="228"/>
      <c r="D6" s="228"/>
      <c r="E6" s="228"/>
      <c r="F6" s="228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5" t="s">
        <v>505</v>
      </c>
      <c r="B32" s="225"/>
      <c r="C32" s="225"/>
      <c r="D32" s="225"/>
      <c r="E32" s="225"/>
      <c r="F32" s="225"/>
      <c r="G32" s="225"/>
    </row>
    <row r="33" spans="1:7" x14ac:dyDescent="0.25">
      <c r="A33" s="225" t="s">
        <v>506</v>
      </c>
      <c r="B33" s="225"/>
      <c r="C33" s="225"/>
      <c r="D33" s="225"/>
      <c r="E33" s="225"/>
      <c r="F33" s="225"/>
      <c r="G33" s="22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31" t="s">
        <v>511</v>
      </c>
      <c r="B1" s="231"/>
      <c r="C1" s="231"/>
      <c r="D1" s="231"/>
      <c r="E1" s="231"/>
      <c r="F1" s="231"/>
    </row>
    <row r="2" spans="1:6" ht="20.100000000000001" customHeight="1" x14ac:dyDescent="0.25">
      <c r="A2" s="107" t="str">
        <f>'Formato 1'!A2</f>
        <v xml:space="preserve"> Sistema Municipal para el Desarrollo Integral de la Familia de Santa Catarina, Guanajuato</v>
      </c>
      <c r="B2" s="131"/>
      <c r="C2" s="131"/>
      <c r="D2" s="131"/>
      <c r="E2" s="131"/>
      <c r="F2" s="132"/>
    </row>
    <row r="3" spans="1:6" ht="29.25" customHeight="1" x14ac:dyDescent="0.25">
      <c r="A3" s="133" t="s">
        <v>512</v>
      </c>
      <c r="B3" s="134"/>
      <c r="C3" s="134"/>
      <c r="D3" s="134"/>
      <c r="E3" s="134"/>
      <c r="F3" s="135"/>
    </row>
    <row r="4" spans="1:6" ht="35.25" customHeight="1" x14ac:dyDescent="0.25">
      <c r="A4" s="118"/>
      <c r="B4" s="118" t="s">
        <v>513</v>
      </c>
      <c r="C4" s="118" t="s">
        <v>514</v>
      </c>
      <c r="D4" s="118" t="s">
        <v>515</v>
      </c>
      <c r="E4" s="118" t="s">
        <v>516</v>
      </c>
      <c r="F4" s="118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19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0"/>
      <c r="C20" s="120"/>
      <c r="D20" s="120"/>
      <c r="E20" s="120"/>
      <c r="F20" s="120"/>
    </row>
    <row r="21" spans="1:6" ht="30" x14ac:dyDescent="0.25">
      <c r="A21" s="59" t="s">
        <v>530</v>
      </c>
      <c r="B21" s="120"/>
      <c r="C21" s="120"/>
      <c r="D21" s="120"/>
      <c r="E21" s="120"/>
      <c r="F21" s="120"/>
    </row>
    <row r="22" spans="1:6" ht="30" x14ac:dyDescent="0.25">
      <c r="A22" s="59" t="s">
        <v>531</v>
      </c>
      <c r="B22" s="120"/>
      <c r="C22" s="120"/>
      <c r="D22" s="120"/>
      <c r="E22" s="120"/>
      <c r="F22" s="120"/>
    </row>
    <row r="23" spans="1:6" ht="15" x14ac:dyDescent="0.25">
      <c r="A23" s="59" t="s">
        <v>532</v>
      </c>
      <c r="B23" s="120"/>
      <c r="C23" s="120"/>
      <c r="D23" s="120"/>
      <c r="E23" s="120"/>
      <c r="F23" s="120"/>
    </row>
    <row r="24" spans="1:6" ht="15" x14ac:dyDescent="0.25">
      <c r="A24" s="59" t="s">
        <v>533</v>
      </c>
      <c r="B24" s="121"/>
      <c r="C24" s="60"/>
      <c r="D24" s="60"/>
      <c r="E24" s="60"/>
      <c r="F24" s="60"/>
    </row>
    <row r="25" spans="1:6" ht="15" x14ac:dyDescent="0.25">
      <c r="A25" s="59" t="s">
        <v>534</v>
      </c>
      <c r="B25" s="121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1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0"/>
      <c r="C48" s="120"/>
      <c r="D48" s="120"/>
      <c r="E48" s="120"/>
      <c r="F48" s="120"/>
    </row>
    <row r="49" spans="1:6" ht="15" x14ac:dyDescent="0.25">
      <c r="A49" s="59" t="s">
        <v>547</v>
      </c>
      <c r="B49" s="120"/>
      <c r="C49" s="120"/>
      <c r="D49" s="120"/>
      <c r="E49" s="120"/>
      <c r="F49" s="120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1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17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B20" sqref="B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202" t="s">
        <v>601</v>
      </c>
      <c r="B2" s="203"/>
      <c r="C2" s="203"/>
      <c r="D2" s="203"/>
      <c r="E2" s="203"/>
      <c r="F2" s="203"/>
      <c r="G2" s="203"/>
      <c r="H2" s="204"/>
    </row>
    <row r="3" spans="1:8" ht="15" customHeight="1" x14ac:dyDescent="0.25">
      <c r="A3" s="110" t="s">
        <v>123</v>
      </c>
      <c r="B3" s="111"/>
      <c r="C3" s="111"/>
      <c r="D3" s="111"/>
      <c r="E3" s="111"/>
      <c r="F3" s="111"/>
      <c r="G3" s="111"/>
      <c r="H3" s="112"/>
    </row>
    <row r="4" spans="1:8" ht="15" customHeight="1" x14ac:dyDescent="0.25">
      <c r="A4" s="110" t="str">
        <f>'Formato 1'!A4</f>
        <v>al 31 de Diciembre de 2023 y al 30 de Junio de 2024</v>
      </c>
      <c r="B4" s="111"/>
      <c r="C4" s="111"/>
      <c r="D4" s="111"/>
      <c r="E4" s="111"/>
      <c r="F4" s="111"/>
      <c r="G4" s="111"/>
      <c r="H4" s="112"/>
    </row>
    <row r="5" spans="1:8" x14ac:dyDescent="0.25">
      <c r="A5" s="113" t="s">
        <v>2</v>
      </c>
      <c r="B5" s="114"/>
      <c r="C5" s="114"/>
      <c r="D5" s="114"/>
      <c r="E5" s="114"/>
      <c r="F5" s="114"/>
      <c r="G5" s="114"/>
      <c r="H5" s="115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9"/>
      <c r="B7" s="100"/>
      <c r="C7" s="100"/>
      <c r="D7" s="100"/>
      <c r="E7" s="100"/>
      <c r="F7" s="100"/>
      <c r="G7" s="100"/>
      <c r="H7" s="100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1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2" t="s">
        <v>133</v>
      </c>
      <c r="B10" s="103">
        <v>0</v>
      </c>
      <c r="C10" s="47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</row>
    <row r="11" spans="1:8" x14ac:dyDescent="0.25">
      <c r="A11" s="102" t="s">
        <v>134</v>
      </c>
      <c r="B11" s="103">
        <v>0</v>
      </c>
      <c r="C11" s="47">
        <v>0</v>
      </c>
      <c r="D11" s="103">
        <v>0</v>
      </c>
      <c r="E11" s="103">
        <v>0</v>
      </c>
      <c r="F11" s="103">
        <v>0</v>
      </c>
      <c r="G11" s="47">
        <v>0</v>
      </c>
      <c r="H11" s="47">
        <v>0</v>
      </c>
    </row>
    <row r="12" spans="1:8" ht="16.5" customHeight="1" x14ac:dyDescent="0.25">
      <c r="A12" s="102" t="s">
        <v>135</v>
      </c>
      <c r="B12" s="103">
        <v>0</v>
      </c>
      <c r="C12" s="47">
        <v>0</v>
      </c>
      <c r="D12" s="103">
        <v>0</v>
      </c>
      <c r="E12" s="103">
        <v>0</v>
      </c>
      <c r="F12" s="103">
        <v>0</v>
      </c>
      <c r="G12" s="47">
        <v>0</v>
      </c>
      <c r="H12" s="47">
        <v>0</v>
      </c>
    </row>
    <row r="13" spans="1:8" x14ac:dyDescent="0.25">
      <c r="A13" s="101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2" t="s">
        <v>137</v>
      </c>
      <c r="B14" s="103">
        <v>0</v>
      </c>
      <c r="C14" s="47">
        <v>0</v>
      </c>
      <c r="D14" s="103">
        <v>0</v>
      </c>
      <c r="E14" s="103">
        <v>0</v>
      </c>
      <c r="F14" s="103">
        <v>0</v>
      </c>
      <c r="G14" s="47">
        <v>0</v>
      </c>
      <c r="H14" s="47">
        <v>0</v>
      </c>
    </row>
    <row r="15" spans="1:8" ht="15" customHeight="1" x14ac:dyDescent="0.25">
      <c r="A15" s="102" t="s">
        <v>138</v>
      </c>
      <c r="B15" s="103">
        <v>0</v>
      </c>
      <c r="C15" s="47">
        <v>0</v>
      </c>
      <c r="D15" s="103">
        <v>0</v>
      </c>
      <c r="E15" s="103">
        <v>0</v>
      </c>
      <c r="F15" s="103">
        <v>0</v>
      </c>
      <c r="G15" s="47">
        <v>0</v>
      </c>
      <c r="H15" s="47">
        <v>0</v>
      </c>
    </row>
    <row r="16" spans="1:8" x14ac:dyDescent="0.25">
      <c r="A16" s="102" t="s">
        <v>139</v>
      </c>
      <c r="B16" s="103">
        <v>0</v>
      </c>
      <c r="C16" s="47">
        <v>0</v>
      </c>
      <c r="D16" s="103">
        <v>0</v>
      </c>
      <c r="E16" s="103">
        <v>0</v>
      </c>
      <c r="F16" s="103">
        <v>0</v>
      </c>
      <c r="G16" s="47">
        <v>0</v>
      </c>
      <c r="H16" s="47">
        <v>0</v>
      </c>
    </row>
    <row r="17" spans="1:8" x14ac:dyDescent="0.25">
      <c r="A17" s="104"/>
      <c r="B17" s="88"/>
      <c r="C17" s="88"/>
      <c r="D17" s="88"/>
      <c r="E17" s="88"/>
      <c r="F17" s="88"/>
      <c r="G17" s="88"/>
      <c r="H17" s="88"/>
    </row>
    <row r="18" spans="1:8" x14ac:dyDescent="0.25">
      <c r="A18" s="8" t="s">
        <v>140</v>
      </c>
      <c r="B18" s="163">
        <v>1239305.6200000001</v>
      </c>
      <c r="C18" s="105"/>
      <c r="D18" s="105"/>
      <c r="E18" s="105"/>
      <c r="F18" s="164">
        <v>1235010.7</v>
      </c>
      <c r="G18" s="105"/>
      <c r="H18" s="105"/>
    </row>
    <row r="19" spans="1:8" ht="16.5" customHeight="1" x14ac:dyDescent="0.25">
      <c r="A19" s="104"/>
      <c r="B19" s="88"/>
      <c r="C19" s="88"/>
      <c r="D19" s="88"/>
      <c r="E19" s="88"/>
      <c r="F19" s="88"/>
      <c r="G19" s="88"/>
      <c r="H19" s="88"/>
    </row>
    <row r="20" spans="1:8" ht="14.45" customHeight="1" x14ac:dyDescent="0.25">
      <c r="A20" s="8" t="s">
        <v>141</v>
      </c>
      <c r="B20" s="4">
        <f t="shared" ref="B20:H20" si="3">B8+B18</f>
        <v>1239305.6200000001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1235010.7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4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6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6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6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6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6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6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201" t="s">
        <v>151</v>
      </c>
      <c r="B33" s="201"/>
      <c r="C33" s="201"/>
      <c r="D33" s="201"/>
      <c r="E33" s="201"/>
      <c r="F33" s="201"/>
      <c r="G33" s="201"/>
      <c r="H33" s="201"/>
    </row>
    <row r="34" spans="1:8" ht="14.45" customHeight="1" x14ac:dyDescent="0.25">
      <c r="A34" s="201"/>
      <c r="B34" s="201"/>
      <c r="C34" s="201"/>
      <c r="D34" s="201"/>
      <c r="E34" s="201"/>
      <c r="F34" s="201"/>
      <c r="G34" s="201"/>
      <c r="H34" s="201"/>
    </row>
    <row r="35" spans="1:8" ht="14.45" customHeight="1" x14ac:dyDescent="0.25">
      <c r="A35" s="201"/>
      <c r="B35" s="201"/>
      <c r="C35" s="201"/>
      <c r="D35" s="201"/>
      <c r="E35" s="201"/>
      <c r="F35" s="201"/>
      <c r="G35" s="201"/>
      <c r="H35" s="201"/>
    </row>
    <row r="36" spans="1:8" ht="14.45" customHeight="1" x14ac:dyDescent="0.25">
      <c r="A36" s="201"/>
      <c r="B36" s="201"/>
      <c r="C36" s="201"/>
      <c r="D36" s="201"/>
      <c r="E36" s="201"/>
      <c r="F36" s="201"/>
      <c r="G36" s="201"/>
      <c r="H36" s="201"/>
    </row>
    <row r="37" spans="1:8" ht="14.45" customHeight="1" x14ac:dyDescent="0.25">
      <c r="A37" s="201"/>
      <c r="B37" s="201"/>
      <c r="C37" s="201"/>
      <c r="D37" s="201"/>
      <c r="E37" s="201"/>
      <c r="F37" s="201"/>
      <c r="G37" s="201"/>
      <c r="H37" s="201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6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6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6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3">
    <mergeCell ref="A1:H1"/>
    <mergeCell ref="A33:H37"/>
    <mergeCell ref="A2:H2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B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07" t="str">
        <f>'Formato 1'!A2</f>
        <v xml:space="preserve"> Sistema Municipal para el Desarrollo Integral de la Familia de Santa Catarina, Guanajuato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x14ac:dyDescent="0.25">
      <c r="A3" s="110" t="s">
        <v>163</v>
      </c>
      <c r="B3" s="111"/>
      <c r="C3" s="111"/>
      <c r="D3" s="111"/>
      <c r="E3" s="111"/>
      <c r="F3" s="111"/>
      <c r="G3" s="111"/>
      <c r="H3" s="111"/>
      <c r="I3" s="111"/>
      <c r="J3" s="111"/>
      <c r="K3" s="112"/>
    </row>
    <row r="4" spans="1:11" x14ac:dyDescent="0.25">
      <c r="A4" s="110" t="s">
        <v>597</v>
      </c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1" x14ac:dyDescent="0.25">
      <c r="A5" s="110" t="s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2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598</v>
      </c>
      <c r="J6" s="1" t="s">
        <v>599</v>
      </c>
      <c r="K6" s="1" t="s">
        <v>600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6"/>
      <c r="C8" s="96"/>
      <c r="D8" s="96"/>
      <c r="E8" s="4">
        <f>SUM(E9:E12)</f>
        <v>0</v>
      </c>
      <c r="F8" s="96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7" t="s">
        <v>173</v>
      </c>
      <c r="B9" s="98"/>
      <c r="C9" s="98"/>
      <c r="D9" s="98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7" t="s">
        <v>174</v>
      </c>
      <c r="B10" s="98"/>
      <c r="C10" s="98"/>
      <c r="D10" s="98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7" t="s">
        <v>175</v>
      </c>
      <c r="B11" s="98"/>
      <c r="C11" s="98"/>
      <c r="D11" s="98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7" t="s">
        <v>176</v>
      </c>
      <c r="B12" s="98"/>
      <c r="C12" s="98"/>
      <c r="D12" s="98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7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6"/>
      <c r="C14" s="96"/>
      <c r="D14" s="96"/>
      <c r="E14" s="4">
        <f>SUM(E15:E18)</f>
        <v>0</v>
      </c>
      <c r="F14" s="96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7" t="s">
        <v>178</v>
      </c>
      <c r="B15" s="98"/>
      <c r="C15" s="98"/>
      <c r="D15" s="98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7" t="s">
        <v>179</v>
      </c>
      <c r="B16" s="98"/>
      <c r="C16" s="98"/>
      <c r="D16" s="98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7" t="s">
        <v>180</v>
      </c>
      <c r="B17" s="98"/>
      <c r="C17" s="98"/>
      <c r="D17" s="98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7" t="s">
        <v>181</v>
      </c>
      <c r="B18" s="98"/>
      <c r="C18" s="98"/>
      <c r="D18" s="98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7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6"/>
      <c r="C20" s="96"/>
      <c r="D20" s="96"/>
      <c r="E20" s="4">
        <f>SUM(E8,E14)</f>
        <v>0</v>
      </c>
      <c r="F20" s="96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C18" sqref="C18:D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07" t="str">
        <f>'Formato 1'!A2</f>
        <v xml:space="preserve"> Sistema Municipal para el Desarrollo Integral de la Familia de Santa Catarina, Guanajuato</v>
      </c>
      <c r="B2" s="108"/>
      <c r="C2" s="108"/>
      <c r="D2" s="109"/>
    </row>
    <row r="3" spans="1:4" x14ac:dyDescent="0.25">
      <c r="A3" s="110" t="s">
        <v>184</v>
      </c>
      <c r="B3" s="111"/>
      <c r="C3" s="111"/>
      <c r="D3" s="112"/>
    </row>
    <row r="4" spans="1:4" x14ac:dyDescent="0.25">
      <c r="A4" s="110" t="str">
        <f>'Formato 3'!A4</f>
        <v>Del 1 de Enero al 31 de Marzo de 2024 (b)</v>
      </c>
      <c r="B4" s="111"/>
      <c r="C4" s="111"/>
      <c r="D4" s="112"/>
    </row>
    <row r="5" spans="1:4" x14ac:dyDescent="0.25">
      <c r="A5" s="113" t="s">
        <v>2</v>
      </c>
      <c r="B5" s="114"/>
      <c r="C5" s="114"/>
      <c r="D5" s="115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5521000</v>
      </c>
      <c r="C8" s="14">
        <f>SUM(C9:C11)</f>
        <v>3421822.5</v>
      </c>
      <c r="D8" s="14">
        <f>SUM(D9:D11)</f>
        <v>3421822.5</v>
      </c>
    </row>
    <row r="9" spans="1:4" x14ac:dyDescent="0.25">
      <c r="A9" s="58" t="s">
        <v>189</v>
      </c>
      <c r="B9" s="165">
        <v>5521000</v>
      </c>
      <c r="C9" s="165">
        <v>3421822.5</v>
      </c>
      <c r="D9" s="165">
        <v>3421822.5</v>
      </c>
    </row>
    <row r="10" spans="1:4" x14ac:dyDescent="0.25">
      <c r="A10" s="58" t="s">
        <v>190</v>
      </c>
      <c r="B10" s="91">
        <v>0</v>
      </c>
      <c r="C10" s="91">
        <v>0</v>
      </c>
      <c r="D10" s="91">
        <v>0</v>
      </c>
    </row>
    <row r="11" spans="1:4" x14ac:dyDescent="0.25">
      <c r="A11" s="58" t="s">
        <v>191</v>
      </c>
      <c r="B11" s="91">
        <f>B44</f>
        <v>0</v>
      </c>
      <c r="C11" s="91">
        <f>C44</f>
        <v>0</v>
      </c>
      <c r="D11" s="91">
        <f>D44</f>
        <v>0</v>
      </c>
    </row>
    <row r="12" spans="1:4" x14ac:dyDescent="0.25">
      <c r="A12" s="46"/>
      <c r="B12" s="88"/>
      <c r="C12" s="88"/>
      <c r="D12" s="88"/>
    </row>
    <row r="13" spans="1:4" x14ac:dyDescent="0.25">
      <c r="A13" s="3" t="s">
        <v>192</v>
      </c>
      <c r="B13" s="14">
        <f>B14+B15</f>
        <v>5521000</v>
      </c>
      <c r="C13" s="14">
        <f>C14+C15</f>
        <v>2297895.75</v>
      </c>
      <c r="D13" s="14">
        <f>D14+D15</f>
        <v>2297895.75</v>
      </c>
    </row>
    <row r="14" spans="1:4" x14ac:dyDescent="0.25">
      <c r="A14" s="58" t="s">
        <v>193</v>
      </c>
      <c r="B14" s="166">
        <v>5521000</v>
      </c>
      <c r="C14" s="166">
        <v>2297895.75</v>
      </c>
      <c r="D14" s="166">
        <v>2297895.75</v>
      </c>
    </row>
    <row r="15" spans="1:4" x14ac:dyDescent="0.25">
      <c r="A15" s="58" t="s">
        <v>194</v>
      </c>
      <c r="B15" s="91">
        <v>0</v>
      </c>
      <c r="C15" s="91">
        <v>0</v>
      </c>
      <c r="D15" s="91">
        <v>0</v>
      </c>
    </row>
    <row r="16" spans="1:4" x14ac:dyDescent="0.25">
      <c r="A16" s="46"/>
      <c r="B16" s="88"/>
      <c r="C16" s="88"/>
      <c r="D16" s="88"/>
    </row>
    <row r="17" spans="1:4" x14ac:dyDescent="0.25">
      <c r="A17" s="3" t="s">
        <v>195</v>
      </c>
      <c r="B17" s="15">
        <v>0</v>
      </c>
      <c r="C17" s="14">
        <f>C18+C19</f>
        <v>8771.0400000000009</v>
      </c>
      <c r="D17" s="14">
        <f>D18+D19</f>
        <v>8771.0400000000009</v>
      </c>
    </row>
    <row r="18" spans="1:4" x14ac:dyDescent="0.25">
      <c r="A18" s="58" t="s">
        <v>196</v>
      </c>
      <c r="B18" s="16">
        <v>0</v>
      </c>
      <c r="C18" s="167">
        <v>8771.0400000000009</v>
      </c>
      <c r="D18" s="167">
        <v>8771.0400000000009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88"/>
      <c r="C20" s="88"/>
      <c r="D20" s="88"/>
    </row>
    <row r="21" spans="1:4" x14ac:dyDescent="0.25">
      <c r="A21" s="3" t="s">
        <v>198</v>
      </c>
      <c r="B21" s="14">
        <f>B8-B13+B17</f>
        <v>0</v>
      </c>
      <c r="C21" s="14">
        <f>C8-C13+C17</f>
        <v>1132697.79</v>
      </c>
      <c r="D21" s="14">
        <f>D8-D13+D17</f>
        <v>1132697.79</v>
      </c>
    </row>
    <row r="22" spans="1:4" x14ac:dyDescent="0.25">
      <c r="A22" s="3"/>
      <c r="B22" s="88"/>
      <c r="C22" s="88"/>
      <c r="D22" s="88"/>
    </row>
    <row r="23" spans="1:4" x14ac:dyDescent="0.25">
      <c r="A23" s="3" t="s">
        <v>199</v>
      </c>
      <c r="B23" s="14">
        <f>B21-B11</f>
        <v>0</v>
      </c>
      <c r="C23" s="14">
        <f>C21-C11</f>
        <v>1132697.79</v>
      </c>
      <c r="D23" s="14">
        <f>D21-D11</f>
        <v>1132697.79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1123926.75</v>
      </c>
      <c r="D25" s="14">
        <f>D23-D17</f>
        <v>1123926.75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1123926.75</v>
      </c>
      <c r="D33" s="4">
        <f>D25+D29</f>
        <v>1123926.75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2" t="s">
        <v>216</v>
      </c>
      <c r="B48" s="93">
        <f>B9</f>
        <v>5521000</v>
      </c>
      <c r="C48" s="93">
        <f>C9</f>
        <v>3421822.5</v>
      </c>
      <c r="D48" s="93">
        <f>D9</f>
        <v>3421822.5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4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4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5521000</v>
      </c>
      <c r="C53" s="47">
        <f>C14</f>
        <v>2297895.75</v>
      </c>
      <c r="D53" s="47">
        <f>D14</f>
        <v>2297895.75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8771.0400000000009</v>
      </c>
      <c r="D55" s="47">
        <f>D18</f>
        <v>8771.0400000000009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1132697.79</v>
      </c>
      <c r="D57" s="4">
        <f>D48+D49-D53+D55</f>
        <v>1132697.79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1132697.79</v>
      </c>
      <c r="D59" s="4">
        <f>D57-D49</f>
        <v>1132697.79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2" t="s">
        <v>190</v>
      </c>
      <c r="B63" s="95">
        <f>B10</f>
        <v>0</v>
      </c>
      <c r="C63" s="95">
        <f>C10</f>
        <v>0</v>
      </c>
      <c r="D63" s="95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4" t="s">
        <v>211</v>
      </c>
      <c r="B65" s="91">
        <v>0</v>
      </c>
      <c r="C65" s="91">
        <v>0</v>
      </c>
      <c r="D65" s="91">
        <v>0</v>
      </c>
    </row>
    <row r="66" spans="1:4" x14ac:dyDescent="0.25">
      <c r="A66" s="94" t="s">
        <v>214</v>
      </c>
      <c r="B66" s="91">
        <v>0</v>
      </c>
      <c r="C66" s="91">
        <v>0</v>
      </c>
      <c r="D66" s="91">
        <v>0</v>
      </c>
    </row>
    <row r="67" spans="1:4" x14ac:dyDescent="0.25">
      <c r="A67" s="45"/>
      <c r="B67" s="88"/>
      <c r="C67" s="88"/>
      <c r="D67" s="88"/>
    </row>
    <row r="68" spans="1:4" x14ac:dyDescent="0.25">
      <c r="A68" s="58" t="s">
        <v>221</v>
      </c>
      <c r="B68" s="91">
        <f>B15</f>
        <v>0</v>
      </c>
      <c r="C68" s="91">
        <f>C15</f>
        <v>0</v>
      </c>
      <c r="D68" s="91">
        <f>D15</f>
        <v>0</v>
      </c>
    </row>
    <row r="69" spans="1:4" x14ac:dyDescent="0.25">
      <c r="A69" s="45"/>
      <c r="B69" s="88"/>
      <c r="C69" s="88"/>
      <c r="D69" s="88"/>
    </row>
    <row r="70" spans="1:4" x14ac:dyDescent="0.25">
      <c r="A70" s="58" t="s">
        <v>197</v>
      </c>
      <c r="B70" s="16">
        <v>0</v>
      </c>
      <c r="C70" s="91">
        <f>C19</f>
        <v>0</v>
      </c>
      <c r="D70" s="91">
        <f>D19</f>
        <v>0</v>
      </c>
    </row>
    <row r="71" spans="1:4" x14ac:dyDescent="0.25">
      <c r="A71" s="45"/>
      <c r="B71" s="88"/>
      <c r="C71" s="88"/>
      <c r="D71" s="88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88"/>
      <c r="C73" s="88"/>
      <c r="D73" s="88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60" zoomScaleNormal="60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07" t="str">
        <f>'Formato 1'!A2</f>
        <v xml:space="preserve"> Sistema Municipal para el Desarrollo Integral de la Familia de Santa Catarina, Guanajuato</v>
      </c>
      <c r="B2" s="108"/>
      <c r="C2" s="108"/>
      <c r="D2" s="108"/>
      <c r="E2" s="108"/>
      <c r="F2" s="108"/>
      <c r="G2" s="109"/>
    </row>
    <row r="3" spans="1:7" x14ac:dyDescent="0.25">
      <c r="A3" s="110" t="s">
        <v>225</v>
      </c>
      <c r="B3" s="111"/>
      <c r="C3" s="111"/>
      <c r="D3" s="111"/>
      <c r="E3" s="111"/>
      <c r="F3" s="111"/>
      <c r="G3" s="112"/>
    </row>
    <row r="4" spans="1:7" x14ac:dyDescent="0.25">
      <c r="A4" s="110" t="str">
        <f>'Formato 3'!A4</f>
        <v>Del 1 de Enero al 31 de Marzo de 2024 (b)</v>
      </c>
      <c r="B4" s="111"/>
      <c r="C4" s="111"/>
      <c r="D4" s="111"/>
      <c r="E4" s="111"/>
      <c r="F4" s="111"/>
      <c r="G4" s="112"/>
    </row>
    <row r="5" spans="1:7" x14ac:dyDescent="0.25">
      <c r="A5" s="113" t="s">
        <v>2</v>
      </c>
      <c r="B5" s="114"/>
      <c r="C5" s="114"/>
      <c r="D5" s="114"/>
      <c r="E5" s="114"/>
      <c r="F5" s="114"/>
      <c r="G5" s="115"/>
    </row>
    <row r="6" spans="1:7" x14ac:dyDescent="0.25">
      <c r="A6" s="205" t="s">
        <v>226</v>
      </c>
      <c r="B6" s="207" t="s">
        <v>227</v>
      </c>
      <c r="C6" s="207"/>
      <c r="D6" s="207"/>
      <c r="E6" s="207"/>
      <c r="F6" s="207"/>
      <c r="G6" s="207" t="s">
        <v>228</v>
      </c>
    </row>
    <row r="7" spans="1:7" ht="30" x14ac:dyDescent="0.25">
      <c r="A7" s="20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7"/>
    </row>
    <row r="8" spans="1:7" x14ac:dyDescent="0.25">
      <c r="A8" s="26" t="s">
        <v>233</v>
      </c>
      <c r="B8" s="88"/>
      <c r="C8" s="88"/>
      <c r="D8" s="88"/>
      <c r="E8" s="88"/>
      <c r="F8" s="88"/>
      <c r="G8" s="88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89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69">
        <v>5521000</v>
      </c>
      <c r="C34" s="169">
        <v>700000</v>
      </c>
      <c r="D34" s="168">
        <v>6221000</v>
      </c>
      <c r="E34" s="169">
        <v>3421822.5</v>
      </c>
      <c r="F34" s="169">
        <v>3421822.5</v>
      </c>
      <c r="G34" s="168">
        <v>-2099177.5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5521000</v>
      </c>
      <c r="C41" s="4">
        <f t="shared" si="7"/>
        <v>700000</v>
      </c>
      <c r="D41" s="4">
        <f t="shared" si="7"/>
        <v>6221000</v>
      </c>
      <c r="E41" s="4">
        <f t="shared" si="7"/>
        <v>3421822.5</v>
      </c>
      <c r="F41" s="4">
        <f t="shared" si="7"/>
        <v>3421822.5</v>
      </c>
      <c r="G41" s="4">
        <f t="shared" si="7"/>
        <v>-2099177.5</v>
      </c>
    </row>
    <row r="42" spans="1:7" x14ac:dyDescent="0.25">
      <c r="A42" s="3" t="s">
        <v>266</v>
      </c>
      <c r="B42" s="90"/>
      <c r="C42" s="90"/>
      <c r="D42" s="90"/>
      <c r="E42" s="90"/>
      <c r="F42" s="90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5521000</v>
      </c>
      <c r="C70" s="4">
        <f t="shared" si="16"/>
        <v>700000</v>
      </c>
      <c r="D70" s="4">
        <f t="shared" si="16"/>
        <v>6221000</v>
      </c>
      <c r="E70" s="4">
        <f t="shared" si="16"/>
        <v>3421822.5</v>
      </c>
      <c r="F70" s="4">
        <f t="shared" si="16"/>
        <v>3421822.5</v>
      </c>
      <c r="G70" s="4">
        <f t="shared" si="16"/>
        <v>-2099177.5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09" zoomScale="60" zoomScaleNormal="60" workbookViewId="0">
      <selection activeCell="B84" sqref="B8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0" t="s">
        <v>295</v>
      </c>
      <c r="B1" s="193"/>
      <c r="C1" s="193"/>
      <c r="D1" s="193"/>
      <c r="E1" s="193"/>
      <c r="F1" s="193"/>
      <c r="G1" s="194"/>
    </row>
    <row r="2" spans="1:7" x14ac:dyDescent="0.25">
      <c r="A2" s="122" t="str">
        <f>'Formato 1'!A2</f>
        <v xml:space="preserve"> Sistema Municipal para el Desarrollo Integral de la Familia de Santa Catarina, Guanajuato</v>
      </c>
      <c r="B2" s="122"/>
      <c r="C2" s="122"/>
      <c r="D2" s="122"/>
      <c r="E2" s="122"/>
      <c r="F2" s="122"/>
      <c r="G2" s="122"/>
    </row>
    <row r="3" spans="1:7" x14ac:dyDescent="0.25">
      <c r="A3" s="123" t="s">
        <v>296</v>
      </c>
      <c r="B3" s="123"/>
      <c r="C3" s="123"/>
      <c r="D3" s="123"/>
      <c r="E3" s="123"/>
      <c r="F3" s="123"/>
      <c r="G3" s="123"/>
    </row>
    <row r="4" spans="1:7" x14ac:dyDescent="0.25">
      <c r="A4" s="123" t="s">
        <v>297</v>
      </c>
      <c r="B4" s="123"/>
      <c r="C4" s="123"/>
      <c r="D4" s="123"/>
      <c r="E4" s="123"/>
      <c r="F4" s="123"/>
      <c r="G4" s="123"/>
    </row>
    <row r="5" spans="1:7" x14ac:dyDescent="0.25">
      <c r="A5" s="123" t="str">
        <f>'Formato 3'!A4</f>
        <v>Del 1 de Enero al 31 de Marzo de 2024 (b)</v>
      </c>
      <c r="B5" s="123"/>
      <c r="C5" s="123"/>
      <c r="D5" s="123"/>
      <c r="E5" s="123"/>
      <c r="F5" s="123"/>
      <c r="G5" s="123"/>
    </row>
    <row r="6" spans="1:7" x14ac:dyDescent="0.25">
      <c r="A6" s="124" t="s">
        <v>2</v>
      </c>
      <c r="B6" s="124"/>
      <c r="C6" s="124"/>
      <c r="D6" s="124"/>
      <c r="E6" s="124"/>
      <c r="F6" s="124"/>
      <c r="G6" s="124"/>
    </row>
    <row r="7" spans="1:7" x14ac:dyDescent="0.25">
      <c r="A7" s="208" t="s">
        <v>4</v>
      </c>
      <c r="B7" s="208" t="s">
        <v>298</v>
      </c>
      <c r="C7" s="208"/>
      <c r="D7" s="208"/>
      <c r="E7" s="208"/>
      <c r="F7" s="208"/>
      <c r="G7" s="209" t="s">
        <v>299</v>
      </c>
    </row>
    <row r="8" spans="1:7" ht="30" x14ac:dyDescent="0.25">
      <c r="A8" s="20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8"/>
    </row>
    <row r="9" spans="1:7" x14ac:dyDescent="0.25">
      <c r="A9" s="27" t="s">
        <v>304</v>
      </c>
      <c r="B9" s="171">
        <v>5521000</v>
      </c>
      <c r="C9" s="171">
        <v>1078107.5</v>
      </c>
      <c r="D9" s="171">
        <v>6599107.5</v>
      </c>
      <c r="E9" s="171">
        <v>2297895.75</v>
      </c>
      <c r="F9" s="171">
        <v>2297895.75</v>
      </c>
      <c r="G9" s="171">
        <v>4301211.75</v>
      </c>
    </row>
    <row r="10" spans="1:7" x14ac:dyDescent="0.25">
      <c r="A10" s="83" t="s">
        <v>305</v>
      </c>
      <c r="B10" s="172">
        <v>3920311.79</v>
      </c>
      <c r="C10" s="172">
        <v>0</v>
      </c>
      <c r="D10" s="172">
        <v>3920311.79</v>
      </c>
      <c r="E10" s="172">
        <v>1506823.36</v>
      </c>
      <c r="F10" s="172">
        <v>1506823.36</v>
      </c>
      <c r="G10" s="172">
        <v>2413488.4300000002</v>
      </c>
    </row>
    <row r="11" spans="1:7" x14ac:dyDescent="0.25">
      <c r="A11" s="84" t="s">
        <v>306</v>
      </c>
      <c r="B11" s="174">
        <v>2388300.84</v>
      </c>
      <c r="C11" s="174">
        <v>-30400.799999999999</v>
      </c>
      <c r="D11" s="172">
        <v>2357900.04</v>
      </c>
      <c r="E11" s="174">
        <v>1085817.69</v>
      </c>
      <c r="F11" s="174">
        <v>1085817.69</v>
      </c>
      <c r="G11" s="172">
        <v>1272082.3500000001</v>
      </c>
    </row>
    <row r="12" spans="1:7" x14ac:dyDescent="0.25">
      <c r="A12" s="84" t="s">
        <v>307</v>
      </c>
      <c r="B12" s="174">
        <v>304603.2</v>
      </c>
      <c r="C12" s="174">
        <v>30400.799999999999</v>
      </c>
      <c r="D12" s="172">
        <v>335004</v>
      </c>
      <c r="E12" s="174">
        <v>149718.29999999999</v>
      </c>
      <c r="F12" s="174">
        <v>149718.29999999999</v>
      </c>
      <c r="G12" s="172">
        <v>185285.7</v>
      </c>
    </row>
    <row r="13" spans="1:7" x14ac:dyDescent="0.25">
      <c r="A13" s="84" t="s">
        <v>308</v>
      </c>
      <c r="B13" s="174">
        <v>493699.08</v>
      </c>
      <c r="C13" s="174">
        <v>0</v>
      </c>
      <c r="D13" s="172">
        <v>493699.08</v>
      </c>
      <c r="E13" s="174">
        <v>37408.79</v>
      </c>
      <c r="F13" s="174">
        <v>37408.79</v>
      </c>
      <c r="G13" s="172">
        <v>456290.29000000004</v>
      </c>
    </row>
    <row r="14" spans="1:7" x14ac:dyDescent="0.25">
      <c r="A14" s="84" t="s">
        <v>309</v>
      </c>
      <c r="B14" s="174">
        <v>48500</v>
      </c>
      <c r="C14" s="174">
        <v>0</v>
      </c>
      <c r="D14" s="172">
        <v>48500</v>
      </c>
      <c r="E14" s="174">
        <v>2277.98</v>
      </c>
      <c r="F14" s="174">
        <v>2277.98</v>
      </c>
      <c r="G14" s="172">
        <v>46222.02</v>
      </c>
    </row>
    <row r="15" spans="1:7" x14ac:dyDescent="0.25">
      <c r="A15" s="84" t="s">
        <v>310</v>
      </c>
      <c r="B15" s="174">
        <v>685208.67</v>
      </c>
      <c r="C15" s="174">
        <v>0</v>
      </c>
      <c r="D15" s="172">
        <v>685208.67</v>
      </c>
      <c r="E15" s="174">
        <v>231600.6</v>
      </c>
      <c r="F15" s="174">
        <v>231600.6</v>
      </c>
      <c r="G15" s="172">
        <v>453608.07000000007</v>
      </c>
    </row>
    <row r="16" spans="1:7" x14ac:dyDescent="0.25">
      <c r="A16" s="84" t="s">
        <v>311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</row>
    <row r="17" spans="1:7" x14ac:dyDescent="0.25">
      <c r="A17" s="84" t="s">
        <v>312</v>
      </c>
      <c r="B17" s="172">
        <v>0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</row>
    <row r="18" spans="1:7" x14ac:dyDescent="0.25">
      <c r="A18" s="83" t="s">
        <v>313</v>
      </c>
      <c r="B18" s="172">
        <v>724000</v>
      </c>
      <c r="C18" s="172">
        <v>180000</v>
      </c>
      <c r="D18" s="172">
        <v>904000</v>
      </c>
      <c r="E18" s="172">
        <v>256300.91</v>
      </c>
      <c r="F18" s="172">
        <v>256300.91</v>
      </c>
      <c r="G18" s="172">
        <v>647699.09</v>
      </c>
    </row>
    <row r="19" spans="1:7" x14ac:dyDescent="0.25">
      <c r="A19" s="84" t="s">
        <v>314</v>
      </c>
      <c r="B19" s="174">
        <v>55000</v>
      </c>
      <c r="C19" s="174">
        <v>0</v>
      </c>
      <c r="D19" s="172">
        <v>55000</v>
      </c>
      <c r="E19" s="174">
        <v>16097.38</v>
      </c>
      <c r="F19" s="174">
        <v>16097.38</v>
      </c>
      <c r="G19" s="172">
        <v>38902.620000000003</v>
      </c>
    </row>
    <row r="20" spans="1:7" x14ac:dyDescent="0.25">
      <c r="A20" s="84" t="s">
        <v>315</v>
      </c>
      <c r="B20" s="174">
        <v>270000</v>
      </c>
      <c r="C20" s="174">
        <v>80000</v>
      </c>
      <c r="D20" s="172">
        <v>350000</v>
      </c>
      <c r="E20" s="174">
        <v>91256.33</v>
      </c>
      <c r="F20" s="174">
        <v>91256.33</v>
      </c>
      <c r="G20" s="172">
        <v>258743.66999999998</v>
      </c>
    </row>
    <row r="21" spans="1:7" x14ac:dyDescent="0.25">
      <c r="A21" s="84" t="s">
        <v>316</v>
      </c>
      <c r="B21" s="172">
        <v>0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</row>
    <row r="22" spans="1:7" x14ac:dyDescent="0.25">
      <c r="A22" s="84" t="s">
        <v>317</v>
      </c>
      <c r="B22" s="174">
        <v>76000</v>
      </c>
      <c r="C22" s="174">
        <v>0</v>
      </c>
      <c r="D22" s="172">
        <v>76000</v>
      </c>
      <c r="E22" s="174">
        <v>910.5</v>
      </c>
      <c r="F22" s="174">
        <v>910.5</v>
      </c>
      <c r="G22" s="172">
        <v>75089.5</v>
      </c>
    </row>
    <row r="23" spans="1:7" x14ac:dyDescent="0.25">
      <c r="A23" s="84" t="s">
        <v>318</v>
      </c>
      <c r="B23" s="174">
        <v>40000</v>
      </c>
      <c r="C23" s="174">
        <v>0</v>
      </c>
      <c r="D23" s="172">
        <v>40000</v>
      </c>
      <c r="E23" s="174">
        <v>1344</v>
      </c>
      <c r="F23" s="174">
        <v>1344</v>
      </c>
      <c r="G23" s="172">
        <v>38656</v>
      </c>
    </row>
    <row r="24" spans="1:7" x14ac:dyDescent="0.25">
      <c r="A24" s="84" t="s">
        <v>319</v>
      </c>
      <c r="B24" s="174">
        <v>280000</v>
      </c>
      <c r="C24" s="174">
        <v>100000</v>
      </c>
      <c r="D24" s="172">
        <v>380000</v>
      </c>
      <c r="E24" s="174">
        <v>145825.53</v>
      </c>
      <c r="F24" s="174">
        <v>145825.53</v>
      </c>
      <c r="G24" s="172">
        <v>234174.47</v>
      </c>
    </row>
    <row r="25" spans="1:7" x14ac:dyDescent="0.25">
      <c r="A25" s="84" t="s">
        <v>320</v>
      </c>
      <c r="B25" s="172">
        <v>0</v>
      </c>
      <c r="C25" s="172">
        <v>0</v>
      </c>
      <c r="D25" s="172">
        <v>0</v>
      </c>
      <c r="E25" s="172">
        <v>0</v>
      </c>
      <c r="F25" s="172">
        <v>0</v>
      </c>
      <c r="G25" s="172">
        <v>0</v>
      </c>
    </row>
    <row r="26" spans="1:7" x14ac:dyDescent="0.25">
      <c r="A26" s="84" t="s">
        <v>321</v>
      </c>
      <c r="B26" s="172">
        <v>0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</row>
    <row r="27" spans="1:7" x14ac:dyDescent="0.25">
      <c r="A27" s="84" t="s">
        <v>322</v>
      </c>
      <c r="B27" s="174">
        <v>3000</v>
      </c>
      <c r="C27" s="174">
        <v>0</v>
      </c>
      <c r="D27" s="172">
        <v>3000</v>
      </c>
      <c r="E27" s="174">
        <v>867.17</v>
      </c>
      <c r="F27" s="174">
        <v>867.17</v>
      </c>
      <c r="G27" s="172">
        <v>2132.83</v>
      </c>
    </row>
    <row r="28" spans="1:7" x14ac:dyDescent="0.25">
      <c r="A28" s="83" t="s">
        <v>323</v>
      </c>
      <c r="B28" s="172">
        <v>650000</v>
      </c>
      <c r="C28" s="172">
        <v>100000</v>
      </c>
      <c r="D28" s="172">
        <v>750000</v>
      </c>
      <c r="E28" s="172">
        <v>290233.96000000002</v>
      </c>
      <c r="F28" s="172">
        <v>290233.96000000002</v>
      </c>
      <c r="G28" s="172">
        <v>459766.04000000004</v>
      </c>
    </row>
    <row r="29" spans="1:7" x14ac:dyDescent="0.25">
      <c r="A29" s="84" t="s">
        <v>324</v>
      </c>
      <c r="B29" s="174">
        <v>91000</v>
      </c>
      <c r="C29" s="174">
        <v>0</v>
      </c>
      <c r="D29" s="172">
        <v>91000</v>
      </c>
      <c r="E29" s="174">
        <v>23968</v>
      </c>
      <c r="F29" s="174">
        <v>23968</v>
      </c>
      <c r="G29" s="172">
        <v>67032</v>
      </c>
    </row>
    <row r="30" spans="1:7" x14ac:dyDescent="0.25">
      <c r="A30" s="84" t="s">
        <v>325</v>
      </c>
      <c r="B30" s="172">
        <v>0</v>
      </c>
      <c r="C30" s="172">
        <v>0</v>
      </c>
      <c r="D30" s="172">
        <v>0</v>
      </c>
      <c r="E30" s="172">
        <v>0</v>
      </c>
      <c r="F30" s="172">
        <v>0</v>
      </c>
      <c r="G30" s="172">
        <v>0</v>
      </c>
    </row>
    <row r="31" spans="1:7" x14ac:dyDescent="0.25">
      <c r="A31" s="84" t="s">
        <v>326</v>
      </c>
      <c r="B31" s="174">
        <v>15000</v>
      </c>
      <c r="C31" s="174">
        <v>0</v>
      </c>
      <c r="D31" s="172">
        <v>15000</v>
      </c>
      <c r="E31" s="174">
        <v>4709.6000000000004</v>
      </c>
      <c r="F31" s="174">
        <v>4709.6000000000004</v>
      </c>
      <c r="G31" s="172">
        <v>10290.4</v>
      </c>
    </row>
    <row r="32" spans="1:7" x14ac:dyDescent="0.25">
      <c r="A32" s="84" t="s">
        <v>327</v>
      </c>
      <c r="B32" s="174">
        <v>54000</v>
      </c>
      <c r="C32" s="174">
        <v>-3672.02</v>
      </c>
      <c r="D32" s="172">
        <v>50327.98</v>
      </c>
      <c r="E32" s="174">
        <v>22652.93</v>
      </c>
      <c r="F32" s="174">
        <v>22652.93</v>
      </c>
      <c r="G32" s="172">
        <v>27675.050000000003</v>
      </c>
    </row>
    <row r="33" spans="1:7" ht="14.45" customHeight="1" x14ac:dyDescent="0.25">
      <c r="A33" s="84" t="s">
        <v>328</v>
      </c>
      <c r="B33" s="174">
        <v>120000</v>
      </c>
      <c r="C33" s="174">
        <v>103672.02</v>
      </c>
      <c r="D33" s="172">
        <v>223672.02000000002</v>
      </c>
      <c r="E33" s="174">
        <v>118929.06</v>
      </c>
      <c r="F33" s="174">
        <v>118929.06</v>
      </c>
      <c r="G33" s="172">
        <v>104742.96000000002</v>
      </c>
    </row>
    <row r="34" spans="1:7" ht="14.45" customHeight="1" x14ac:dyDescent="0.25">
      <c r="A34" s="84" t="s">
        <v>329</v>
      </c>
      <c r="B34" s="172">
        <v>0</v>
      </c>
      <c r="C34" s="172">
        <v>0</v>
      </c>
      <c r="D34" s="172">
        <v>0</v>
      </c>
      <c r="E34" s="172">
        <v>0</v>
      </c>
      <c r="F34" s="172">
        <v>0</v>
      </c>
      <c r="G34" s="172">
        <v>0</v>
      </c>
    </row>
    <row r="35" spans="1:7" ht="14.45" customHeight="1" x14ac:dyDescent="0.25">
      <c r="A35" s="84" t="s">
        <v>330</v>
      </c>
      <c r="B35" s="174">
        <v>130000</v>
      </c>
      <c r="C35" s="174">
        <v>0</v>
      </c>
      <c r="D35" s="172">
        <v>130000</v>
      </c>
      <c r="E35" s="174">
        <v>64830</v>
      </c>
      <c r="F35" s="174">
        <v>64830</v>
      </c>
      <c r="G35" s="172">
        <v>65170</v>
      </c>
    </row>
    <row r="36" spans="1:7" ht="14.45" customHeight="1" x14ac:dyDescent="0.25">
      <c r="A36" s="84" t="s">
        <v>331</v>
      </c>
      <c r="B36" s="174">
        <v>140000</v>
      </c>
      <c r="C36" s="174">
        <v>0</v>
      </c>
      <c r="D36" s="172">
        <v>140000</v>
      </c>
      <c r="E36" s="174">
        <v>13787.95</v>
      </c>
      <c r="F36" s="174">
        <v>13787.95</v>
      </c>
      <c r="G36" s="172">
        <v>126212.05</v>
      </c>
    </row>
    <row r="37" spans="1:7" ht="14.45" customHeight="1" x14ac:dyDescent="0.25">
      <c r="A37" s="84" t="s">
        <v>332</v>
      </c>
      <c r="B37" s="174">
        <v>100000</v>
      </c>
      <c r="C37" s="174">
        <v>0</v>
      </c>
      <c r="D37" s="172">
        <v>100000</v>
      </c>
      <c r="E37" s="174">
        <v>41356.42</v>
      </c>
      <c r="F37" s="174">
        <v>41356.42</v>
      </c>
      <c r="G37" s="172">
        <v>58643.58</v>
      </c>
    </row>
    <row r="38" spans="1:7" x14ac:dyDescent="0.25">
      <c r="A38" s="83" t="s">
        <v>333</v>
      </c>
      <c r="B38" s="172">
        <v>166688.21</v>
      </c>
      <c r="C38" s="172">
        <v>798107.5</v>
      </c>
      <c r="D38" s="172">
        <v>964795.71</v>
      </c>
      <c r="E38" s="172">
        <v>220218.39</v>
      </c>
      <c r="F38" s="172">
        <v>220218.39</v>
      </c>
      <c r="G38" s="172">
        <v>744577.32</v>
      </c>
    </row>
    <row r="39" spans="1:7" x14ac:dyDescent="0.25">
      <c r="A39" s="84" t="s">
        <v>334</v>
      </c>
      <c r="B39" s="172">
        <v>0</v>
      </c>
      <c r="C39" s="172">
        <v>0</v>
      </c>
      <c r="D39" s="172">
        <v>0</v>
      </c>
      <c r="E39" s="172">
        <v>0</v>
      </c>
      <c r="F39" s="172">
        <v>0</v>
      </c>
      <c r="G39" s="172">
        <v>0</v>
      </c>
    </row>
    <row r="40" spans="1:7" x14ac:dyDescent="0.25">
      <c r="A40" s="84" t="s">
        <v>335</v>
      </c>
      <c r="B40" s="172">
        <v>0</v>
      </c>
      <c r="C40" s="172">
        <v>0</v>
      </c>
      <c r="D40" s="172">
        <v>0</v>
      </c>
      <c r="E40" s="172">
        <v>0</v>
      </c>
      <c r="F40" s="172">
        <v>0</v>
      </c>
      <c r="G40" s="172">
        <v>0</v>
      </c>
    </row>
    <row r="41" spans="1:7" x14ac:dyDescent="0.25">
      <c r="A41" s="84" t="s">
        <v>336</v>
      </c>
      <c r="B41" s="172">
        <v>0</v>
      </c>
      <c r="C41" s="172">
        <v>0</v>
      </c>
      <c r="D41" s="172">
        <v>0</v>
      </c>
      <c r="E41" s="172">
        <v>0</v>
      </c>
      <c r="F41" s="172">
        <v>0</v>
      </c>
      <c r="G41" s="172">
        <v>0</v>
      </c>
    </row>
    <row r="42" spans="1:7" x14ac:dyDescent="0.25">
      <c r="A42" s="84" t="s">
        <v>337</v>
      </c>
      <c r="B42" s="174">
        <v>166688.21</v>
      </c>
      <c r="C42" s="174">
        <v>798107.5</v>
      </c>
      <c r="D42" s="172">
        <v>964795.71</v>
      </c>
      <c r="E42" s="174">
        <v>220218.39</v>
      </c>
      <c r="F42" s="174">
        <v>220218.39</v>
      </c>
      <c r="G42" s="172">
        <v>744577.32</v>
      </c>
    </row>
    <row r="43" spans="1:7" x14ac:dyDescent="0.25">
      <c r="A43" s="84" t="s">
        <v>338</v>
      </c>
      <c r="B43" s="172">
        <v>0</v>
      </c>
      <c r="C43" s="172">
        <v>0</v>
      </c>
      <c r="D43" s="172">
        <v>0</v>
      </c>
      <c r="E43" s="172">
        <v>0</v>
      </c>
      <c r="F43" s="172">
        <v>0</v>
      </c>
      <c r="G43" s="172">
        <v>0</v>
      </c>
    </row>
    <row r="44" spans="1:7" x14ac:dyDescent="0.25">
      <c r="A44" s="84" t="s">
        <v>339</v>
      </c>
      <c r="B44" s="172">
        <v>0</v>
      </c>
      <c r="C44" s="172">
        <v>0</v>
      </c>
      <c r="D44" s="172">
        <v>0</v>
      </c>
      <c r="E44" s="172">
        <v>0</v>
      </c>
      <c r="F44" s="172">
        <v>0</v>
      </c>
      <c r="G44" s="172">
        <v>0</v>
      </c>
    </row>
    <row r="45" spans="1:7" x14ac:dyDescent="0.25">
      <c r="A45" s="84" t="s">
        <v>340</v>
      </c>
      <c r="B45" s="172">
        <v>0</v>
      </c>
      <c r="C45" s="172">
        <v>0</v>
      </c>
      <c r="D45" s="172">
        <v>0</v>
      </c>
      <c r="E45" s="172">
        <v>0</v>
      </c>
      <c r="F45" s="172">
        <v>0</v>
      </c>
      <c r="G45" s="172">
        <v>0</v>
      </c>
    </row>
    <row r="46" spans="1:7" x14ac:dyDescent="0.25">
      <c r="A46" s="84" t="s">
        <v>341</v>
      </c>
      <c r="B46" s="172">
        <v>0</v>
      </c>
      <c r="C46" s="172">
        <v>0</v>
      </c>
      <c r="D46" s="172">
        <v>0</v>
      </c>
      <c r="E46" s="172">
        <v>0</v>
      </c>
      <c r="F46" s="172">
        <v>0</v>
      </c>
      <c r="G46" s="172">
        <v>0</v>
      </c>
    </row>
    <row r="47" spans="1:7" x14ac:dyDescent="0.25">
      <c r="A47" s="84" t="s">
        <v>342</v>
      </c>
      <c r="B47" s="172">
        <v>0</v>
      </c>
      <c r="C47" s="172">
        <v>0</v>
      </c>
      <c r="D47" s="172">
        <v>0</v>
      </c>
      <c r="E47" s="172">
        <v>0</v>
      </c>
      <c r="F47" s="172">
        <v>0</v>
      </c>
      <c r="G47" s="172">
        <v>0</v>
      </c>
    </row>
    <row r="48" spans="1:7" x14ac:dyDescent="0.25">
      <c r="A48" s="83" t="s">
        <v>343</v>
      </c>
      <c r="B48" s="172">
        <v>60000</v>
      </c>
      <c r="C48" s="172">
        <v>0</v>
      </c>
      <c r="D48" s="172">
        <v>60000</v>
      </c>
      <c r="E48" s="172">
        <v>24319.13</v>
      </c>
      <c r="F48" s="172">
        <v>24319.13</v>
      </c>
      <c r="G48" s="172">
        <v>35680.869999999995</v>
      </c>
    </row>
    <row r="49" spans="1:7" x14ac:dyDescent="0.25">
      <c r="A49" s="84" t="s">
        <v>344</v>
      </c>
      <c r="B49" s="174">
        <v>40000</v>
      </c>
      <c r="C49" s="174">
        <v>0</v>
      </c>
      <c r="D49" s="172">
        <v>40000</v>
      </c>
      <c r="E49" s="174">
        <v>19403</v>
      </c>
      <c r="F49" s="174">
        <v>19403</v>
      </c>
      <c r="G49" s="172">
        <v>20597</v>
      </c>
    </row>
    <row r="50" spans="1:7" x14ac:dyDescent="0.25">
      <c r="A50" s="84" t="s">
        <v>345</v>
      </c>
      <c r="B50" s="172">
        <v>0</v>
      </c>
      <c r="C50" s="172">
        <v>0</v>
      </c>
      <c r="D50" s="172">
        <v>0</v>
      </c>
      <c r="E50" s="172">
        <v>0</v>
      </c>
      <c r="F50" s="172">
        <v>0</v>
      </c>
      <c r="G50" s="172">
        <v>0</v>
      </c>
    </row>
    <row r="51" spans="1:7" x14ac:dyDescent="0.25">
      <c r="A51" s="84" t="s">
        <v>346</v>
      </c>
      <c r="B51" s="172">
        <v>0</v>
      </c>
      <c r="C51" s="172">
        <v>0</v>
      </c>
      <c r="D51" s="172">
        <v>0</v>
      </c>
      <c r="E51" s="172">
        <v>0</v>
      </c>
      <c r="F51" s="172">
        <v>0</v>
      </c>
      <c r="G51" s="172">
        <v>0</v>
      </c>
    </row>
    <row r="52" spans="1:7" x14ac:dyDescent="0.25">
      <c r="A52" s="84" t="s">
        <v>347</v>
      </c>
      <c r="B52" s="172">
        <v>0</v>
      </c>
      <c r="C52" s="172">
        <v>0</v>
      </c>
      <c r="D52" s="172">
        <v>0</v>
      </c>
      <c r="E52" s="172">
        <v>0</v>
      </c>
      <c r="F52" s="172">
        <v>0</v>
      </c>
      <c r="G52" s="172">
        <v>0</v>
      </c>
    </row>
    <row r="53" spans="1:7" x14ac:dyDescent="0.25">
      <c r="A53" s="84" t="s">
        <v>348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</row>
    <row r="54" spans="1:7" x14ac:dyDescent="0.25">
      <c r="A54" s="84" t="s">
        <v>349</v>
      </c>
      <c r="B54" s="172">
        <v>0</v>
      </c>
      <c r="C54" s="172">
        <v>0</v>
      </c>
      <c r="D54" s="172">
        <v>0</v>
      </c>
      <c r="E54" s="172">
        <v>0</v>
      </c>
      <c r="F54" s="172">
        <v>0</v>
      </c>
      <c r="G54" s="172">
        <v>0</v>
      </c>
    </row>
    <row r="55" spans="1:7" x14ac:dyDescent="0.25">
      <c r="A55" s="84" t="s">
        <v>350</v>
      </c>
      <c r="B55" s="172">
        <v>0</v>
      </c>
      <c r="C55" s="172">
        <v>0</v>
      </c>
      <c r="D55" s="172">
        <v>0</v>
      </c>
      <c r="E55" s="172">
        <v>0</v>
      </c>
      <c r="F55" s="172">
        <v>0</v>
      </c>
      <c r="G55" s="172">
        <v>0</v>
      </c>
    </row>
    <row r="56" spans="1:7" x14ac:dyDescent="0.25">
      <c r="A56" s="84" t="s">
        <v>351</v>
      </c>
      <c r="B56" s="172">
        <v>0</v>
      </c>
      <c r="C56" s="172">
        <v>0</v>
      </c>
      <c r="D56" s="172">
        <v>0</v>
      </c>
      <c r="E56" s="172">
        <v>0</v>
      </c>
      <c r="F56" s="172">
        <v>0</v>
      </c>
      <c r="G56" s="172">
        <v>0</v>
      </c>
    </row>
    <row r="57" spans="1:7" x14ac:dyDescent="0.25">
      <c r="A57" s="84" t="s">
        <v>352</v>
      </c>
      <c r="B57" s="174">
        <v>20000</v>
      </c>
      <c r="C57" s="174">
        <v>0</v>
      </c>
      <c r="D57" s="172">
        <v>20000</v>
      </c>
      <c r="E57" s="174">
        <v>4916.13</v>
      </c>
      <c r="F57" s="174">
        <v>4916.13</v>
      </c>
      <c r="G57" s="172">
        <v>15083.869999999999</v>
      </c>
    </row>
    <row r="58" spans="1:7" x14ac:dyDescent="0.25">
      <c r="A58" s="83" t="s">
        <v>353</v>
      </c>
      <c r="B58" s="172">
        <v>0</v>
      </c>
      <c r="C58" s="172">
        <v>0</v>
      </c>
      <c r="D58" s="172">
        <v>0</v>
      </c>
      <c r="E58" s="172">
        <v>0</v>
      </c>
      <c r="F58" s="172">
        <v>0</v>
      </c>
      <c r="G58" s="172">
        <v>0</v>
      </c>
    </row>
    <row r="59" spans="1:7" x14ac:dyDescent="0.25">
      <c r="A59" s="84" t="s">
        <v>354</v>
      </c>
      <c r="B59" s="172">
        <v>0</v>
      </c>
      <c r="C59" s="172">
        <v>0</v>
      </c>
      <c r="D59" s="172">
        <v>0</v>
      </c>
      <c r="E59" s="172">
        <v>0</v>
      </c>
      <c r="F59" s="172">
        <v>0</v>
      </c>
      <c r="G59" s="172">
        <v>0</v>
      </c>
    </row>
    <row r="60" spans="1:7" x14ac:dyDescent="0.25">
      <c r="A60" s="84" t="s">
        <v>355</v>
      </c>
      <c r="B60" s="172">
        <v>0</v>
      </c>
      <c r="C60" s="172">
        <v>0</v>
      </c>
      <c r="D60" s="172">
        <v>0</v>
      </c>
      <c r="E60" s="172">
        <v>0</v>
      </c>
      <c r="F60" s="172">
        <v>0</v>
      </c>
      <c r="G60" s="172">
        <v>0</v>
      </c>
    </row>
    <row r="61" spans="1:7" x14ac:dyDescent="0.25">
      <c r="A61" s="84" t="s">
        <v>356</v>
      </c>
      <c r="B61" s="172">
        <v>0</v>
      </c>
      <c r="C61" s="172">
        <v>0</v>
      </c>
      <c r="D61" s="172">
        <v>0</v>
      </c>
      <c r="E61" s="172">
        <v>0</v>
      </c>
      <c r="F61" s="172">
        <v>0</v>
      </c>
      <c r="G61" s="172">
        <v>0</v>
      </c>
    </row>
    <row r="62" spans="1:7" x14ac:dyDescent="0.25">
      <c r="A62" s="83" t="s">
        <v>357</v>
      </c>
      <c r="B62" s="172">
        <v>0</v>
      </c>
      <c r="C62" s="172">
        <v>0</v>
      </c>
      <c r="D62" s="172">
        <v>0</v>
      </c>
      <c r="E62" s="172">
        <v>0</v>
      </c>
      <c r="F62" s="172">
        <v>0</v>
      </c>
      <c r="G62" s="172">
        <v>0</v>
      </c>
    </row>
    <row r="63" spans="1:7" x14ac:dyDescent="0.25">
      <c r="A63" s="84" t="s">
        <v>358</v>
      </c>
      <c r="B63" s="172">
        <v>0</v>
      </c>
      <c r="C63" s="172">
        <v>0</v>
      </c>
      <c r="D63" s="172">
        <v>0</v>
      </c>
      <c r="E63" s="172">
        <v>0</v>
      </c>
      <c r="F63" s="172">
        <v>0</v>
      </c>
      <c r="G63" s="172">
        <v>0</v>
      </c>
    </row>
    <row r="64" spans="1:7" x14ac:dyDescent="0.25">
      <c r="A64" s="84" t="s">
        <v>359</v>
      </c>
      <c r="B64" s="172">
        <v>0</v>
      </c>
      <c r="C64" s="172">
        <v>0</v>
      </c>
      <c r="D64" s="172">
        <v>0</v>
      </c>
      <c r="E64" s="172">
        <v>0</v>
      </c>
      <c r="F64" s="172">
        <v>0</v>
      </c>
      <c r="G64" s="172">
        <v>0</v>
      </c>
    </row>
    <row r="65" spans="1:7" x14ac:dyDescent="0.25">
      <c r="A65" s="84" t="s">
        <v>360</v>
      </c>
      <c r="B65" s="172">
        <v>0</v>
      </c>
      <c r="C65" s="172">
        <v>0</v>
      </c>
      <c r="D65" s="172">
        <v>0</v>
      </c>
      <c r="E65" s="172">
        <v>0</v>
      </c>
      <c r="F65" s="172">
        <v>0</v>
      </c>
      <c r="G65" s="172">
        <v>0</v>
      </c>
    </row>
    <row r="66" spans="1:7" x14ac:dyDescent="0.25">
      <c r="A66" s="84" t="s">
        <v>361</v>
      </c>
      <c r="B66" s="172">
        <v>0</v>
      </c>
      <c r="C66" s="172">
        <v>0</v>
      </c>
      <c r="D66" s="172">
        <v>0</v>
      </c>
      <c r="E66" s="172">
        <v>0</v>
      </c>
      <c r="F66" s="172">
        <v>0</v>
      </c>
      <c r="G66" s="172">
        <v>0</v>
      </c>
    </row>
    <row r="67" spans="1:7" x14ac:dyDescent="0.25">
      <c r="A67" s="84" t="s">
        <v>362</v>
      </c>
      <c r="B67" s="172">
        <v>0</v>
      </c>
      <c r="C67" s="172">
        <v>0</v>
      </c>
      <c r="D67" s="172">
        <v>0</v>
      </c>
      <c r="E67" s="172">
        <v>0</v>
      </c>
      <c r="F67" s="172">
        <v>0</v>
      </c>
      <c r="G67" s="172">
        <v>0</v>
      </c>
    </row>
    <row r="68" spans="1:7" x14ac:dyDescent="0.25">
      <c r="A68" s="84" t="s">
        <v>363</v>
      </c>
      <c r="B68" s="172">
        <v>0</v>
      </c>
      <c r="C68" s="172">
        <v>0</v>
      </c>
      <c r="D68" s="172">
        <v>0</v>
      </c>
      <c r="E68" s="172">
        <v>0</v>
      </c>
      <c r="F68" s="172">
        <v>0</v>
      </c>
      <c r="G68" s="172">
        <v>0</v>
      </c>
    </row>
    <row r="69" spans="1:7" x14ac:dyDescent="0.25">
      <c r="A69" s="84" t="s">
        <v>364</v>
      </c>
      <c r="B69" s="172">
        <v>0</v>
      </c>
      <c r="C69" s="172">
        <v>0</v>
      </c>
      <c r="D69" s="172">
        <v>0</v>
      </c>
      <c r="E69" s="172">
        <v>0</v>
      </c>
      <c r="F69" s="172">
        <v>0</v>
      </c>
      <c r="G69" s="172">
        <v>0</v>
      </c>
    </row>
    <row r="70" spans="1:7" x14ac:dyDescent="0.25">
      <c r="A70" s="84" t="s">
        <v>365</v>
      </c>
      <c r="B70" s="172">
        <v>0</v>
      </c>
      <c r="C70" s="172">
        <v>0</v>
      </c>
      <c r="D70" s="172">
        <v>0</v>
      </c>
      <c r="E70" s="172">
        <v>0</v>
      </c>
      <c r="F70" s="172">
        <v>0</v>
      </c>
      <c r="G70" s="172">
        <v>0</v>
      </c>
    </row>
    <row r="71" spans="1:7" x14ac:dyDescent="0.25">
      <c r="A71" s="83" t="s">
        <v>366</v>
      </c>
      <c r="B71" s="172">
        <v>0</v>
      </c>
      <c r="C71" s="172">
        <v>0</v>
      </c>
      <c r="D71" s="172">
        <v>0</v>
      </c>
      <c r="E71" s="172">
        <v>0</v>
      </c>
      <c r="F71" s="172">
        <v>0</v>
      </c>
      <c r="G71" s="172">
        <v>0</v>
      </c>
    </row>
    <row r="72" spans="1:7" x14ac:dyDescent="0.25">
      <c r="A72" s="84" t="s">
        <v>367</v>
      </c>
      <c r="B72" s="172">
        <v>0</v>
      </c>
      <c r="C72" s="172">
        <v>0</v>
      </c>
      <c r="D72" s="172">
        <v>0</v>
      </c>
      <c r="E72" s="172">
        <v>0</v>
      </c>
      <c r="F72" s="172">
        <v>0</v>
      </c>
      <c r="G72" s="172">
        <v>0</v>
      </c>
    </row>
    <row r="73" spans="1:7" x14ac:dyDescent="0.25">
      <c r="A73" s="84" t="s">
        <v>368</v>
      </c>
      <c r="B73" s="172">
        <v>0</v>
      </c>
      <c r="C73" s="172">
        <v>0</v>
      </c>
      <c r="D73" s="172">
        <v>0</v>
      </c>
      <c r="E73" s="172">
        <v>0</v>
      </c>
      <c r="F73" s="172">
        <v>0</v>
      </c>
      <c r="G73" s="172">
        <v>0</v>
      </c>
    </row>
    <row r="74" spans="1:7" x14ac:dyDescent="0.25">
      <c r="A74" s="84" t="s">
        <v>369</v>
      </c>
      <c r="B74" s="172">
        <v>0</v>
      </c>
      <c r="C74" s="172">
        <v>0</v>
      </c>
      <c r="D74" s="172">
        <v>0</v>
      </c>
      <c r="E74" s="172">
        <v>0</v>
      </c>
      <c r="F74" s="172">
        <v>0</v>
      </c>
      <c r="G74" s="172">
        <v>0</v>
      </c>
    </row>
    <row r="75" spans="1:7" x14ac:dyDescent="0.25">
      <c r="A75" s="83" t="s">
        <v>370</v>
      </c>
      <c r="B75" s="172">
        <v>0</v>
      </c>
      <c r="C75" s="172">
        <v>0</v>
      </c>
      <c r="D75" s="172">
        <v>0</v>
      </c>
      <c r="E75" s="172">
        <v>0</v>
      </c>
      <c r="F75" s="172">
        <v>0</v>
      </c>
      <c r="G75" s="172">
        <v>0</v>
      </c>
    </row>
    <row r="76" spans="1:7" x14ac:dyDescent="0.25">
      <c r="A76" s="84" t="s">
        <v>371</v>
      </c>
      <c r="B76" s="172">
        <v>0</v>
      </c>
      <c r="C76" s="172">
        <v>0</v>
      </c>
      <c r="D76" s="172">
        <v>0</v>
      </c>
      <c r="E76" s="172">
        <v>0</v>
      </c>
      <c r="F76" s="172">
        <v>0</v>
      </c>
      <c r="G76" s="172">
        <v>0</v>
      </c>
    </row>
    <row r="77" spans="1:7" x14ac:dyDescent="0.25">
      <c r="A77" s="84" t="s">
        <v>372</v>
      </c>
      <c r="B77" s="172">
        <v>0</v>
      </c>
      <c r="C77" s="172">
        <v>0</v>
      </c>
      <c r="D77" s="172">
        <v>0</v>
      </c>
      <c r="E77" s="172">
        <v>0</v>
      </c>
      <c r="F77" s="172">
        <v>0</v>
      </c>
      <c r="G77" s="172">
        <v>0</v>
      </c>
    </row>
    <row r="78" spans="1:7" x14ac:dyDescent="0.25">
      <c r="A78" s="84" t="s">
        <v>373</v>
      </c>
      <c r="B78" s="172">
        <v>0</v>
      </c>
      <c r="C78" s="172">
        <v>0</v>
      </c>
      <c r="D78" s="172">
        <v>0</v>
      </c>
      <c r="E78" s="172">
        <v>0</v>
      </c>
      <c r="F78" s="172">
        <v>0</v>
      </c>
      <c r="G78" s="172">
        <v>0</v>
      </c>
    </row>
    <row r="79" spans="1:7" x14ac:dyDescent="0.25">
      <c r="A79" s="84" t="s">
        <v>374</v>
      </c>
      <c r="B79" s="172">
        <v>0</v>
      </c>
      <c r="C79" s="172">
        <v>0</v>
      </c>
      <c r="D79" s="172">
        <v>0</v>
      </c>
      <c r="E79" s="172">
        <v>0</v>
      </c>
      <c r="F79" s="172">
        <v>0</v>
      </c>
      <c r="G79" s="172">
        <v>0</v>
      </c>
    </row>
    <row r="80" spans="1:7" x14ac:dyDescent="0.25">
      <c r="A80" s="84" t="s">
        <v>375</v>
      </c>
      <c r="B80" s="172">
        <v>0</v>
      </c>
      <c r="C80" s="172">
        <v>0</v>
      </c>
      <c r="D80" s="172">
        <v>0</v>
      </c>
      <c r="E80" s="172">
        <v>0</v>
      </c>
      <c r="F80" s="172">
        <v>0</v>
      </c>
      <c r="G80" s="172">
        <v>0</v>
      </c>
    </row>
    <row r="81" spans="1:7" x14ac:dyDescent="0.25">
      <c r="A81" s="84" t="s">
        <v>376</v>
      </c>
      <c r="B81" s="172">
        <v>0</v>
      </c>
      <c r="C81" s="172">
        <v>0</v>
      </c>
      <c r="D81" s="172">
        <v>0</v>
      </c>
      <c r="E81" s="172">
        <v>0</v>
      </c>
      <c r="F81" s="172">
        <v>0</v>
      </c>
      <c r="G81" s="172">
        <v>0</v>
      </c>
    </row>
    <row r="82" spans="1:7" x14ac:dyDescent="0.25">
      <c r="A82" s="84" t="s">
        <v>377</v>
      </c>
      <c r="B82" s="172">
        <v>0</v>
      </c>
      <c r="C82" s="172">
        <v>0</v>
      </c>
      <c r="D82" s="172">
        <v>0</v>
      </c>
      <c r="E82" s="172">
        <v>0</v>
      </c>
      <c r="F82" s="172">
        <v>0</v>
      </c>
      <c r="G82" s="172">
        <v>0</v>
      </c>
    </row>
    <row r="83" spans="1:7" x14ac:dyDescent="0.25">
      <c r="A83" s="85"/>
      <c r="B83" s="173"/>
      <c r="C83" s="173"/>
      <c r="D83" s="173"/>
      <c r="E83" s="173"/>
      <c r="F83" s="173"/>
      <c r="G83" s="173"/>
    </row>
    <row r="84" spans="1:7" x14ac:dyDescent="0.25">
      <c r="A84" s="28" t="s">
        <v>378</v>
      </c>
      <c r="B84" s="171">
        <v>0</v>
      </c>
      <c r="C84" s="171">
        <v>0</v>
      </c>
      <c r="D84" s="171">
        <v>0</v>
      </c>
      <c r="E84" s="171">
        <v>0</v>
      </c>
      <c r="F84" s="171">
        <v>0</v>
      </c>
      <c r="G84" s="171">
        <v>0</v>
      </c>
    </row>
    <row r="85" spans="1:7" x14ac:dyDescent="0.25">
      <c r="A85" s="83" t="s">
        <v>305</v>
      </c>
      <c r="B85" s="172">
        <v>0</v>
      </c>
      <c r="C85" s="172">
        <v>0</v>
      </c>
      <c r="D85" s="172">
        <v>0</v>
      </c>
      <c r="E85" s="172">
        <v>0</v>
      </c>
      <c r="F85" s="172">
        <v>0</v>
      </c>
      <c r="G85" s="172">
        <v>0</v>
      </c>
    </row>
    <row r="86" spans="1:7" x14ac:dyDescent="0.25">
      <c r="A86" s="84" t="s">
        <v>306</v>
      </c>
      <c r="B86" s="172">
        <v>0</v>
      </c>
      <c r="C86" s="172">
        <v>0</v>
      </c>
      <c r="D86" s="172">
        <v>0</v>
      </c>
      <c r="E86" s="172">
        <v>0</v>
      </c>
      <c r="F86" s="172">
        <v>0</v>
      </c>
      <c r="G86" s="172">
        <v>0</v>
      </c>
    </row>
    <row r="87" spans="1:7" x14ac:dyDescent="0.25">
      <c r="A87" s="84" t="s">
        <v>307</v>
      </c>
      <c r="B87" s="172">
        <v>0</v>
      </c>
      <c r="C87" s="172">
        <v>0</v>
      </c>
      <c r="D87" s="172">
        <v>0</v>
      </c>
      <c r="E87" s="172">
        <v>0</v>
      </c>
      <c r="F87" s="172">
        <v>0</v>
      </c>
      <c r="G87" s="172">
        <v>0</v>
      </c>
    </row>
    <row r="88" spans="1:7" x14ac:dyDescent="0.25">
      <c r="A88" s="84" t="s">
        <v>308</v>
      </c>
      <c r="B88" s="172">
        <v>0</v>
      </c>
      <c r="C88" s="172">
        <v>0</v>
      </c>
      <c r="D88" s="172">
        <v>0</v>
      </c>
      <c r="E88" s="172">
        <v>0</v>
      </c>
      <c r="F88" s="172">
        <v>0</v>
      </c>
      <c r="G88" s="172">
        <v>0</v>
      </c>
    </row>
    <row r="89" spans="1:7" x14ac:dyDescent="0.25">
      <c r="A89" s="84" t="s">
        <v>309</v>
      </c>
      <c r="B89" s="172">
        <v>0</v>
      </c>
      <c r="C89" s="172">
        <v>0</v>
      </c>
      <c r="D89" s="172">
        <v>0</v>
      </c>
      <c r="E89" s="172">
        <v>0</v>
      </c>
      <c r="F89" s="172">
        <v>0</v>
      </c>
      <c r="G89" s="172">
        <v>0</v>
      </c>
    </row>
    <row r="90" spans="1:7" x14ac:dyDescent="0.25">
      <c r="A90" s="84" t="s">
        <v>310</v>
      </c>
      <c r="B90" s="172">
        <v>0</v>
      </c>
      <c r="C90" s="172">
        <v>0</v>
      </c>
      <c r="D90" s="172">
        <v>0</v>
      </c>
      <c r="E90" s="172">
        <v>0</v>
      </c>
      <c r="F90" s="172">
        <v>0</v>
      </c>
      <c r="G90" s="172">
        <v>0</v>
      </c>
    </row>
    <row r="91" spans="1:7" x14ac:dyDescent="0.25">
      <c r="A91" s="84" t="s">
        <v>311</v>
      </c>
      <c r="B91" s="172">
        <v>0</v>
      </c>
      <c r="C91" s="172">
        <v>0</v>
      </c>
      <c r="D91" s="172">
        <v>0</v>
      </c>
      <c r="E91" s="172">
        <v>0</v>
      </c>
      <c r="F91" s="172">
        <v>0</v>
      </c>
      <c r="G91" s="172">
        <v>0</v>
      </c>
    </row>
    <row r="92" spans="1:7" x14ac:dyDescent="0.25">
      <c r="A92" s="84" t="s">
        <v>312</v>
      </c>
      <c r="B92" s="172">
        <v>0</v>
      </c>
      <c r="C92" s="172">
        <v>0</v>
      </c>
      <c r="D92" s="172">
        <v>0</v>
      </c>
      <c r="E92" s="172">
        <v>0</v>
      </c>
      <c r="F92" s="172">
        <v>0</v>
      </c>
      <c r="G92" s="172">
        <v>0</v>
      </c>
    </row>
    <row r="93" spans="1:7" x14ac:dyDescent="0.25">
      <c r="A93" s="83" t="s">
        <v>313</v>
      </c>
      <c r="B93" s="172">
        <v>0</v>
      </c>
      <c r="C93" s="172">
        <v>0</v>
      </c>
      <c r="D93" s="172">
        <v>0</v>
      </c>
      <c r="E93" s="172">
        <v>0</v>
      </c>
      <c r="F93" s="172">
        <v>0</v>
      </c>
      <c r="G93" s="172">
        <v>0</v>
      </c>
    </row>
    <row r="94" spans="1:7" x14ac:dyDescent="0.25">
      <c r="A94" s="84" t="s">
        <v>314</v>
      </c>
      <c r="B94" s="172">
        <v>0</v>
      </c>
      <c r="C94" s="172">
        <v>0</v>
      </c>
      <c r="D94" s="172">
        <v>0</v>
      </c>
      <c r="E94" s="172">
        <v>0</v>
      </c>
      <c r="F94" s="172">
        <v>0</v>
      </c>
      <c r="G94" s="172">
        <v>0</v>
      </c>
    </row>
    <row r="95" spans="1:7" x14ac:dyDescent="0.25">
      <c r="A95" s="84" t="s">
        <v>315</v>
      </c>
      <c r="B95" s="172">
        <v>0</v>
      </c>
      <c r="C95" s="172">
        <v>0</v>
      </c>
      <c r="D95" s="172">
        <v>0</v>
      </c>
      <c r="E95" s="172">
        <v>0</v>
      </c>
      <c r="F95" s="172">
        <v>0</v>
      </c>
      <c r="G95" s="172">
        <v>0</v>
      </c>
    </row>
    <row r="96" spans="1:7" x14ac:dyDescent="0.25">
      <c r="A96" s="84" t="s">
        <v>316</v>
      </c>
      <c r="B96" s="172">
        <v>0</v>
      </c>
      <c r="C96" s="172">
        <v>0</v>
      </c>
      <c r="D96" s="172">
        <v>0</v>
      </c>
      <c r="E96" s="172">
        <v>0</v>
      </c>
      <c r="F96" s="172">
        <v>0</v>
      </c>
      <c r="G96" s="172">
        <v>0</v>
      </c>
    </row>
    <row r="97" spans="1:7" x14ac:dyDescent="0.25">
      <c r="A97" s="84" t="s">
        <v>317</v>
      </c>
      <c r="B97" s="172">
        <v>0</v>
      </c>
      <c r="C97" s="172">
        <v>0</v>
      </c>
      <c r="D97" s="172">
        <v>0</v>
      </c>
      <c r="E97" s="172">
        <v>0</v>
      </c>
      <c r="F97" s="172">
        <v>0</v>
      </c>
      <c r="G97" s="172">
        <v>0</v>
      </c>
    </row>
    <row r="98" spans="1:7" x14ac:dyDescent="0.25">
      <c r="A98" s="86" t="s">
        <v>318</v>
      </c>
      <c r="B98" s="172">
        <v>0</v>
      </c>
      <c r="C98" s="172">
        <v>0</v>
      </c>
      <c r="D98" s="172">
        <v>0</v>
      </c>
      <c r="E98" s="172">
        <v>0</v>
      </c>
      <c r="F98" s="172">
        <v>0</v>
      </c>
      <c r="G98" s="172">
        <v>0</v>
      </c>
    </row>
    <row r="99" spans="1:7" x14ac:dyDescent="0.25">
      <c r="A99" s="84" t="s">
        <v>319</v>
      </c>
      <c r="B99" s="172">
        <v>0</v>
      </c>
      <c r="C99" s="172">
        <v>0</v>
      </c>
      <c r="D99" s="172">
        <v>0</v>
      </c>
      <c r="E99" s="172">
        <v>0</v>
      </c>
      <c r="F99" s="172">
        <v>0</v>
      </c>
      <c r="G99" s="172">
        <v>0</v>
      </c>
    </row>
    <row r="100" spans="1:7" x14ac:dyDescent="0.25">
      <c r="A100" s="84" t="s">
        <v>320</v>
      </c>
      <c r="B100" s="172">
        <v>0</v>
      </c>
      <c r="C100" s="172">
        <v>0</v>
      </c>
      <c r="D100" s="172">
        <v>0</v>
      </c>
      <c r="E100" s="172">
        <v>0</v>
      </c>
      <c r="F100" s="172">
        <v>0</v>
      </c>
      <c r="G100" s="172">
        <v>0</v>
      </c>
    </row>
    <row r="101" spans="1:7" x14ac:dyDescent="0.25">
      <c r="A101" s="84" t="s">
        <v>321</v>
      </c>
      <c r="B101" s="172">
        <v>0</v>
      </c>
      <c r="C101" s="172">
        <v>0</v>
      </c>
      <c r="D101" s="172">
        <v>0</v>
      </c>
      <c r="E101" s="172">
        <v>0</v>
      </c>
      <c r="F101" s="172">
        <v>0</v>
      </c>
      <c r="G101" s="172">
        <v>0</v>
      </c>
    </row>
    <row r="102" spans="1:7" x14ac:dyDescent="0.25">
      <c r="A102" s="84" t="s">
        <v>322</v>
      </c>
      <c r="B102" s="172">
        <v>0</v>
      </c>
      <c r="C102" s="172">
        <v>0</v>
      </c>
      <c r="D102" s="172">
        <v>0</v>
      </c>
      <c r="E102" s="172">
        <v>0</v>
      </c>
      <c r="F102" s="172">
        <v>0</v>
      </c>
      <c r="G102" s="172">
        <v>0</v>
      </c>
    </row>
    <row r="103" spans="1:7" x14ac:dyDescent="0.25">
      <c r="A103" s="83" t="s">
        <v>323</v>
      </c>
      <c r="B103" s="172">
        <v>0</v>
      </c>
      <c r="C103" s="172">
        <v>0</v>
      </c>
      <c r="D103" s="172">
        <v>0</v>
      </c>
      <c r="E103" s="172">
        <v>0</v>
      </c>
      <c r="F103" s="172">
        <v>0</v>
      </c>
      <c r="G103" s="172">
        <v>0</v>
      </c>
    </row>
    <row r="104" spans="1:7" x14ac:dyDescent="0.25">
      <c r="A104" s="84" t="s">
        <v>324</v>
      </c>
      <c r="B104" s="172">
        <v>0</v>
      </c>
      <c r="C104" s="172">
        <v>0</v>
      </c>
      <c r="D104" s="172">
        <v>0</v>
      </c>
      <c r="E104" s="172">
        <v>0</v>
      </c>
      <c r="F104" s="172">
        <v>0</v>
      </c>
      <c r="G104" s="172">
        <v>0</v>
      </c>
    </row>
    <row r="105" spans="1:7" x14ac:dyDescent="0.25">
      <c r="A105" s="84" t="s">
        <v>325</v>
      </c>
      <c r="B105" s="172">
        <v>0</v>
      </c>
      <c r="C105" s="172">
        <v>0</v>
      </c>
      <c r="D105" s="172">
        <v>0</v>
      </c>
      <c r="E105" s="172">
        <v>0</v>
      </c>
      <c r="F105" s="172">
        <v>0</v>
      </c>
      <c r="G105" s="172">
        <v>0</v>
      </c>
    </row>
    <row r="106" spans="1:7" x14ac:dyDescent="0.25">
      <c r="A106" s="84" t="s">
        <v>326</v>
      </c>
      <c r="B106" s="172">
        <v>0</v>
      </c>
      <c r="C106" s="172">
        <v>0</v>
      </c>
      <c r="D106" s="172">
        <v>0</v>
      </c>
      <c r="E106" s="172">
        <v>0</v>
      </c>
      <c r="F106" s="172">
        <v>0</v>
      </c>
      <c r="G106" s="172">
        <v>0</v>
      </c>
    </row>
    <row r="107" spans="1:7" x14ac:dyDescent="0.25">
      <c r="A107" s="84" t="s">
        <v>327</v>
      </c>
      <c r="B107" s="172">
        <v>0</v>
      </c>
      <c r="C107" s="172">
        <v>0</v>
      </c>
      <c r="D107" s="172">
        <v>0</v>
      </c>
      <c r="E107" s="172">
        <v>0</v>
      </c>
      <c r="F107" s="172">
        <v>0</v>
      </c>
      <c r="G107" s="172">
        <v>0</v>
      </c>
    </row>
    <row r="108" spans="1:7" x14ac:dyDescent="0.25">
      <c r="A108" s="84" t="s">
        <v>328</v>
      </c>
      <c r="B108" s="172">
        <v>0</v>
      </c>
      <c r="C108" s="172">
        <v>0</v>
      </c>
      <c r="D108" s="172">
        <v>0</v>
      </c>
      <c r="E108" s="172">
        <v>0</v>
      </c>
      <c r="F108" s="172">
        <v>0</v>
      </c>
      <c r="G108" s="172">
        <v>0</v>
      </c>
    </row>
    <row r="109" spans="1:7" x14ac:dyDescent="0.25">
      <c r="A109" s="84" t="s">
        <v>329</v>
      </c>
      <c r="B109" s="172">
        <v>0</v>
      </c>
      <c r="C109" s="172">
        <v>0</v>
      </c>
      <c r="D109" s="172">
        <v>0</v>
      </c>
      <c r="E109" s="172">
        <v>0</v>
      </c>
      <c r="F109" s="172">
        <v>0</v>
      </c>
      <c r="G109" s="172">
        <v>0</v>
      </c>
    </row>
    <row r="110" spans="1:7" x14ac:dyDescent="0.25">
      <c r="A110" s="84" t="s">
        <v>330</v>
      </c>
      <c r="B110" s="172">
        <v>0</v>
      </c>
      <c r="C110" s="172">
        <v>0</v>
      </c>
      <c r="D110" s="172">
        <v>0</v>
      </c>
      <c r="E110" s="172">
        <v>0</v>
      </c>
      <c r="F110" s="172">
        <v>0</v>
      </c>
      <c r="G110" s="172">
        <v>0</v>
      </c>
    </row>
    <row r="111" spans="1:7" x14ac:dyDescent="0.25">
      <c r="A111" s="84" t="s">
        <v>331</v>
      </c>
      <c r="B111" s="172">
        <v>0</v>
      </c>
      <c r="C111" s="172">
        <v>0</v>
      </c>
      <c r="D111" s="172">
        <v>0</v>
      </c>
      <c r="E111" s="172">
        <v>0</v>
      </c>
      <c r="F111" s="172">
        <v>0</v>
      </c>
      <c r="G111" s="172">
        <v>0</v>
      </c>
    </row>
    <row r="112" spans="1:7" x14ac:dyDescent="0.25">
      <c r="A112" s="84" t="s">
        <v>332</v>
      </c>
      <c r="B112" s="172">
        <v>0</v>
      </c>
      <c r="C112" s="172">
        <v>0</v>
      </c>
      <c r="D112" s="172">
        <v>0</v>
      </c>
      <c r="E112" s="172">
        <v>0</v>
      </c>
      <c r="F112" s="172">
        <v>0</v>
      </c>
      <c r="G112" s="172">
        <v>0</v>
      </c>
    </row>
    <row r="113" spans="1:7" x14ac:dyDescent="0.25">
      <c r="A113" s="83" t="s">
        <v>333</v>
      </c>
      <c r="B113" s="172">
        <v>0</v>
      </c>
      <c r="C113" s="172">
        <v>0</v>
      </c>
      <c r="D113" s="172">
        <v>0</v>
      </c>
      <c r="E113" s="172">
        <v>0</v>
      </c>
      <c r="F113" s="172">
        <v>0</v>
      </c>
      <c r="G113" s="172">
        <v>0</v>
      </c>
    </row>
    <row r="114" spans="1:7" x14ac:dyDescent="0.25">
      <c r="A114" s="84" t="s">
        <v>334</v>
      </c>
      <c r="B114" s="172">
        <v>0</v>
      </c>
      <c r="C114" s="172">
        <v>0</v>
      </c>
      <c r="D114" s="172">
        <v>0</v>
      </c>
      <c r="E114" s="172">
        <v>0</v>
      </c>
      <c r="F114" s="172">
        <v>0</v>
      </c>
      <c r="G114" s="172">
        <v>0</v>
      </c>
    </row>
    <row r="115" spans="1:7" x14ac:dyDescent="0.25">
      <c r="A115" s="84" t="s">
        <v>335</v>
      </c>
      <c r="B115" s="172">
        <v>0</v>
      </c>
      <c r="C115" s="172">
        <v>0</v>
      </c>
      <c r="D115" s="172">
        <v>0</v>
      </c>
      <c r="E115" s="172">
        <v>0</v>
      </c>
      <c r="F115" s="172">
        <v>0</v>
      </c>
      <c r="G115" s="172">
        <v>0</v>
      </c>
    </row>
    <row r="116" spans="1:7" x14ac:dyDescent="0.25">
      <c r="A116" s="84" t="s">
        <v>336</v>
      </c>
      <c r="B116" s="172">
        <v>0</v>
      </c>
      <c r="C116" s="172">
        <v>0</v>
      </c>
      <c r="D116" s="172">
        <v>0</v>
      </c>
      <c r="E116" s="172">
        <v>0</v>
      </c>
      <c r="F116" s="172">
        <v>0</v>
      </c>
      <c r="G116" s="172">
        <v>0</v>
      </c>
    </row>
    <row r="117" spans="1:7" x14ac:dyDescent="0.25">
      <c r="A117" s="84" t="s">
        <v>337</v>
      </c>
      <c r="B117" s="172">
        <v>0</v>
      </c>
      <c r="C117" s="172">
        <v>0</v>
      </c>
      <c r="D117" s="172">
        <v>0</v>
      </c>
      <c r="E117" s="172">
        <v>0</v>
      </c>
      <c r="F117" s="172">
        <v>0</v>
      </c>
      <c r="G117" s="172">
        <v>0</v>
      </c>
    </row>
    <row r="118" spans="1:7" x14ac:dyDescent="0.25">
      <c r="A118" s="84" t="s">
        <v>338</v>
      </c>
      <c r="B118" s="172">
        <v>0</v>
      </c>
      <c r="C118" s="172">
        <v>0</v>
      </c>
      <c r="D118" s="172">
        <v>0</v>
      </c>
      <c r="E118" s="172">
        <v>0</v>
      </c>
      <c r="F118" s="172">
        <v>0</v>
      </c>
      <c r="G118" s="172">
        <v>0</v>
      </c>
    </row>
    <row r="119" spans="1:7" x14ac:dyDescent="0.25">
      <c r="A119" s="84" t="s">
        <v>339</v>
      </c>
      <c r="B119" s="172">
        <v>0</v>
      </c>
      <c r="C119" s="172">
        <v>0</v>
      </c>
      <c r="D119" s="172">
        <v>0</v>
      </c>
      <c r="E119" s="172">
        <v>0</v>
      </c>
      <c r="F119" s="172">
        <v>0</v>
      </c>
      <c r="G119" s="172">
        <v>0</v>
      </c>
    </row>
    <row r="120" spans="1:7" x14ac:dyDescent="0.25">
      <c r="A120" s="84" t="s">
        <v>340</v>
      </c>
      <c r="B120" s="172">
        <v>0</v>
      </c>
      <c r="C120" s="172">
        <v>0</v>
      </c>
      <c r="D120" s="172">
        <v>0</v>
      </c>
      <c r="E120" s="172">
        <v>0</v>
      </c>
      <c r="F120" s="172">
        <v>0</v>
      </c>
      <c r="G120" s="172">
        <v>0</v>
      </c>
    </row>
    <row r="121" spans="1:7" x14ac:dyDescent="0.25">
      <c r="A121" s="84" t="s">
        <v>341</v>
      </c>
      <c r="B121" s="172">
        <v>0</v>
      </c>
      <c r="C121" s="172">
        <v>0</v>
      </c>
      <c r="D121" s="172">
        <v>0</v>
      </c>
      <c r="E121" s="172">
        <v>0</v>
      </c>
      <c r="F121" s="172">
        <v>0</v>
      </c>
      <c r="G121" s="172">
        <v>0</v>
      </c>
    </row>
    <row r="122" spans="1:7" x14ac:dyDescent="0.25">
      <c r="A122" s="84" t="s">
        <v>342</v>
      </c>
      <c r="B122" s="172">
        <v>0</v>
      </c>
      <c r="C122" s="172">
        <v>0</v>
      </c>
      <c r="D122" s="172">
        <v>0</v>
      </c>
      <c r="E122" s="172">
        <v>0</v>
      </c>
      <c r="F122" s="172">
        <v>0</v>
      </c>
      <c r="G122" s="172">
        <v>0</v>
      </c>
    </row>
    <row r="123" spans="1:7" x14ac:dyDescent="0.25">
      <c r="A123" s="83" t="s">
        <v>343</v>
      </c>
      <c r="B123" s="172">
        <v>0</v>
      </c>
      <c r="C123" s="172">
        <v>0</v>
      </c>
      <c r="D123" s="172">
        <v>0</v>
      </c>
      <c r="E123" s="172">
        <v>0</v>
      </c>
      <c r="F123" s="172">
        <v>0</v>
      </c>
      <c r="G123" s="172">
        <v>0</v>
      </c>
    </row>
    <row r="124" spans="1:7" x14ac:dyDescent="0.25">
      <c r="A124" s="84" t="s">
        <v>344</v>
      </c>
      <c r="B124" s="172">
        <v>0</v>
      </c>
      <c r="C124" s="172">
        <v>0</v>
      </c>
      <c r="D124" s="172">
        <v>0</v>
      </c>
      <c r="E124" s="172">
        <v>0</v>
      </c>
      <c r="F124" s="172">
        <v>0</v>
      </c>
      <c r="G124" s="172">
        <v>0</v>
      </c>
    </row>
    <row r="125" spans="1:7" x14ac:dyDescent="0.25">
      <c r="A125" s="84" t="s">
        <v>345</v>
      </c>
      <c r="B125" s="172">
        <v>0</v>
      </c>
      <c r="C125" s="172">
        <v>0</v>
      </c>
      <c r="D125" s="172">
        <v>0</v>
      </c>
      <c r="E125" s="172">
        <v>0</v>
      </c>
      <c r="F125" s="172">
        <v>0</v>
      </c>
      <c r="G125" s="172">
        <v>0</v>
      </c>
    </row>
    <row r="126" spans="1:7" x14ac:dyDescent="0.25">
      <c r="A126" s="84" t="s">
        <v>346</v>
      </c>
      <c r="B126" s="172">
        <v>0</v>
      </c>
      <c r="C126" s="172">
        <v>0</v>
      </c>
      <c r="D126" s="172">
        <v>0</v>
      </c>
      <c r="E126" s="172">
        <v>0</v>
      </c>
      <c r="F126" s="172">
        <v>0</v>
      </c>
      <c r="G126" s="172">
        <v>0</v>
      </c>
    </row>
    <row r="127" spans="1:7" x14ac:dyDescent="0.25">
      <c r="A127" s="84" t="s">
        <v>347</v>
      </c>
      <c r="B127" s="172">
        <v>0</v>
      </c>
      <c r="C127" s="172">
        <v>0</v>
      </c>
      <c r="D127" s="172">
        <v>0</v>
      </c>
      <c r="E127" s="172">
        <v>0</v>
      </c>
      <c r="F127" s="172">
        <v>0</v>
      </c>
      <c r="G127" s="172">
        <v>0</v>
      </c>
    </row>
    <row r="128" spans="1:7" x14ac:dyDescent="0.25">
      <c r="A128" s="84" t="s">
        <v>348</v>
      </c>
      <c r="B128" s="172">
        <v>0</v>
      </c>
      <c r="C128" s="172">
        <v>0</v>
      </c>
      <c r="D128" s="172">
        <v>0</v>
      </c>
      <c r="E128" s="172">
        <v>0</v>
      </c>
      <c r="F128" s="172">
        <v>0</v>
      </c>
      <c r="G128" s="172">
        <v>0</v>
      </c>
    </row>
    <row r="129" spans="1:7" x14ac:dyDescent="0.25">
      <c r="A129" s="84" t="s">
        <v>349</v>
      </c>
      <c r="B129" s="172">
        <v>0</v>
      </c>
      <c r="C129" s="172">
        <v>0</v>
      </c>
      <c r="D129" s="172">
        <v>0</v>
      </c>
      <c r="E129" s="172">
        <v>0</v>
      </c>
      <c r="F129" s="172">
        <v>0</v>
      </c>
      <c r="G129" s="172">
        <v>0</v>
      </c>
    </row>
    <row r="130" spans="1:7" x14ac:dyDescent="0.25">
      <c r="A130" s="84" t="s">
        <v>350</v>
      </c>
      <c r="B130" s="172">
        <v>0</v>
      </c>
      <c r="C130" s="172">
        <v>0</v>
      </c>
      <c r="D130" s="172">
        <v>0</v>
      </c>
      <c r="E130" s="172">
        <v>0</v>
      </c>
      <c r="F130" s="172">
        <v>0</v>
      </c>
      <c r="G130" s="172">
        <v>0</v>
      </c>
    </row>
    <row r="131" spans="1:7" x14ac:dyDescent="0.25">
      <c r="A131" s="84" t="s">
        <v>351</v>
      </c>
      <c r="B131" s="172">
        <v>0</v>
      </c>
      <c r="C131" s="172">
        <v>0</v>
      </c>
      <c r="D131" s="172">
        <v>0</v>
      </c>
      <c r="E131" s="172">
        <v>0</v>
      </c>
      <c r="F131" s="172">
        <v>0</v>
      </c>
      <c r="G131" s="172">
        <v>0</v>
      </c>
    </row>
    <row r="132" spans="1:7" x14ac:dyDescent="0.25">
      <c r="A132" s="84" t="s">
        <v>352</v>
      </c>
      <c r="B132" s="172">
        <v>0</v>
      </c>
      <c r="C132" s="172">
        <v>0</v>
      </c>
      <c r="D132" s="172">
        <v>0</v>
      </c>
      <c r="E132" s="172">
        <v>0</v>
      </c>
      <c r="F132" s="172">
        <v>0</v>
      </c>
      <c r="G132" s="172">
        <v>0</v>
      </c>
    </row>
    <row r="133" spans="1:7" x14ac:dyDescent="0.25">
      <c r="A133" s="83" t="s">
        <v>353</v>
      </c>
      <c r="B133" s="172">
        <v>0</v>
      </c>
      <c r="C133" s="172">
        <v>0</v>
      </c>
      <c r="D133" s="172">
        <v>0</v>
      </c>
      <c r="E133" s="172">
        <v>0</v>
      </c>
      <c r="F133" s="172">
        <v>0</v>
      </c>
      <c r="G133" s="172">
        <v>0</v>
      </c>
    </row>
    <row r="134" spans="1:7" x14ac:dyDescent="0.25">
      <c r="A134" s="84" t="s">
        <v>354</v>
      </c>
      <c r="B134" s="172">
        <v>0</v>
      </c>
      <c r="C134" s="172">
        <v>0</v>
      </c>
      <c r="D134" s="172">
        <v>0</v>
      </c>
      <c r="E134" s="172">
        <v>0</v>
      </c>
      <c r="F134" s="172">
        <v>0</v>
      </c>
      <c r="G134" s="172">
        <v>0</v>
      </c>
    </row>
    <row r="135" spans="1:7" x14ac:dyDescent="0.25">
      <c r="A135" s="84" t="s">
        <v>355</v>
      </c>
      <c r="B135" s="172">
        <v>0</v>
      </c>
      <c r="C135" s="172">
        <v>0</v>
      </c>
      <c r="D135" s="172">
        <v>0</v>
      </c>
      <c r="E135" s="172">
        <v>0</v>
      </c>
      <c r="F135" s="172">
        <v>0</v>
      </c>
      <c r="G135" s="172">
        <v>0</v>
      </c>
    </row>
    <row r="136" spans="1:7" x14ac:dyDescent="0.25">
      <c r="A136" s="84" t="s">
        <v>356</v>
      </c>
      <c r="B136" s="172">
        <v>0</v>
      </c>
      <c r="C136" s="172">
        <v>0</v>
      </c>
      <c r="D136" s="172">
        <v>0</v>
      </c>
      <c r="E136" s="172">
        <v>0</v>
      </c>
      <c r="F136" s="172">
        <v>0</v>
      </c>
      <c r="G136" s="172">
        <v>0</v>
      </c>
    </row>
    <row r="137" spans="1:7" x14ac:dyDescent="0.25">
      <c r="A137" s="83" t="s">
        <v>357</v>
      </c>
      <c r="B137" s="172">
        <v>0</v>
      </c>
      <c r="C137" s="172">
        <v>0</v>
      </c>
      <c r="D137" s="172">
        <v>0</v>
      </c>
      <c r="E137" s="172">
        <v>0</v>
      </c>
      <c r="F137" s="172">
        <v>0</v>
      </c>
      <c r="G137" s="172">
        <v>0</v>
      </c>
    </row>
    <row r="138" spans="1:7" x14ac:dyDescent="0.25">
      <c r="A138" s="84" t="s">
        <v>358</v>
      </c>
      <c r="B138" s="172">
        <v>0</v>
      </c>
      <c r="C138" s="172">
        <v>0</v>
      </c>
      <c r="D138" s="172">
        <v>0</v>
      </c>
      <c r="E138" s="172">
        <v>0</v>
      </c>
      <c r="F138" s="172">
        <v>0</v>
      </c>
      <c r="G138" s="172">
        <v>0</v>
      </c>
    </row>
    <row r="139" spans="1:7" x14ac:dyDescent="0.25">
      <c r="A139" s="84" t="s">
        <v>359</v>
      </c>
      <c r="B139" s="172">
        <v>0</v>
      </c>
      <c r="C139" s="172">
        <v>0</v>
      </c>
      <c r="D139" s="172">
        <v>0</v>
      </c>
      <c r="E139" s="172">
        <v>0</v>
      </c>
      <c r="F139" s="172">
        <v>0</v>
      </c>
      <c r="G139" s="172">
        <v>0</v>
      </c>
    </row>
    <row r="140" spans="1:7" x14ac:dyDescent="0.25">
      <c r="A140" s="84" t="s">
        <v>360</v>
      </c>
      <c r="B140" s="172">
        <v>0</v>
      </c>
      <c r="C140" s="172">
        <v>0</v>
      </c>
      <c r="D140" s="172">
        <v>0</v>
      </c>
      <c r="E140" s="172">
        <v>0</v>
      </c>
      <c r="F140" s="172">
        <v>0</v>
      </c>
      <c r="G140" s="172">
        <v>0</v>
      </c>
    </row>
    <row r="141" spans="1:7" x14ac:dyDescent="0.25">
      <c r="A141" s="84" t="s">
        <v>361</v>
      </c>
      <c r="B141" s="172">
        <v>0</v>
      </c>
      <c r="C141" s="172">
        <v>0</v>
      </c>
      <c r="D141" s="172">
        <v>0</v>
      </c>
      <c r="E141" s="172">
        <v>0</v>
      </c>
      <c r="F141" s="172">
        <v>0</v>
      </c>
      <c r="G141" s="172">
        <v>0</v>
      </c>
    </row>
    <row r="142" spans="1:7" x14ac:dyDescent="0.25">
      <c r="A142" s="84" t="s">
        <v>362</v>
      </c>
      <c r="B142" s="172">
        <v>0</v>
      </c>
      <c r="C142" s="172">
        <v>0</v>
      </c>
      <c r="D142" s="172">
        <v>0</v>
      </c>
      <c r="E142" s="172">
        <v>0</v>
      </c>
      <c r="F142" s="172">
        <v>0</v>
      </c>
      <c r="G142" s="172">
        <v>0</v>
      </c>
    </row>
    <row r="143" spans="1:7" x14ac:dyDescent="0.25">
      <c r="A143" s="84" t="s">
        <v>363</v>
      </c>
      <c r="B143" s="172">
        <v>0</v>
      </c>
      <c r="C143" s="172">
        <v>0</v>
      </c>
      <c r="D143" s="172">
        <v>0</v>
      </c>
      <c r="E143" s="172">
        <v>0</v>
      </c>
      <c r="F143" s="172">
        <v>0</v>
      </c>
      <c r="G143" s="172">
        <v>0</v>
      </c>
    </row>
    <row r="144" spans="1:7" x14ac:dyDescent="0.25">
      <c r="A144" s="84" t="s">
        <v>364</v>
      </c>
      <c r="B144" s="172">
        <v>0</v>
      </c>
      <c r="C144" s="172">
        <v>0</v>
      </c>
      <c r="D144" s="172">
        <v>0</v>
      </c>
      <c r="E144" s="172">
        <v>0</v>
      </c>
      <c r="F144" s="172">
        <v>0</v>
      </c>
      <c r="G144" s="172">
        <v>0</v>
      </c>
    </row>
    <row r="145" spans="1:7" x14ac:dyDescent="0.25">
      <c r="A145" s="84" t="s">
        <v>365</v>
      </c>
      <c r="B145" s="172">
        <v>0</v>
      </c>
      <c r="C145" s="172">
        <v>0</v>
      </c>
      <c r="D145" s="172">
        <v>0</v>
      </c>
      <c r="E145" s="172">
        <v>0</v>
      </c>
      <c r="F145" s="172">
        <v>0</v>
      </c>
      <c r="G145" s="172">
        <v>0</v>
      </c>
    </row>
    <row r="146" spans="1:7" x14ac:dyDescent="0.25">
      <c r="A146" s="83" t="s">
        <v>366</v>
      </c>
      <c r="B146" s="172">
        <v>0</v>
      </c>
      <c r="C146" s="172">
        <v>0</v>
      </c>
      <c r="D146" s="172">
        <v>0</v>
      </c>
      <c r="E146" s="172">
        <v>0</v>
      </c>
      <c r="F146" s="172">
        <v>0</v>
      </c>
      <c r="G146" s="172">
        <v>0</v>
      </c>
    </row>
    <row r="147" spans="1:7" x14ac:dyDescent="0.25">
      <c r="A147" s="84" t="s">
        <v>367</v>
      </c>
      <c r="B147" s="172">
        <v>0</v>
      </c>
      <c r="C147" s="172">
        <v>0</v>
      </c>
      <c r="D147" s="172">
        <v>0</v>
      </c>
      <c r="E147" s="172">
        <v>0</v>
      </c>
      <c r="F147" s="172">
        <v>0</v>
      </c>
      <c r="G147" s="172">
        <v>0</v>
      </c>
    </row>
    <row r="148" spans="1:7" x14ac:dyDescent="0.25">
      <c r="A148" s="84" t="s">
        <v>368</v>
      </c>
      <c r="B148" s="172">
        <v>0</v>
      </c>
      <c r="C148" s="172">
        <v>0</v>
      </c>
      <c r="D148" s="172">
        <v>0</v>
      </c>
      <c r="E148" s="172">
        <v>0</v>
      </c>
      <c r="F148" s="172">
        <v>0</v>
      </c>
      <c r="G148" s="172">
        <v>0</v>
      </c>
    </row>
    <row r="149" spans="1:7" x14ac:dyDescent="0.25">
      <c r="A149" s="84" t="s">
        <v>369</v>
      </c>
      <c r="B149" s="172">
        <v>0</v>
      </c>
      <c r="C149" s="172">
        <v>0</v>
      </c>
      <c r="D149" s="172">
        <v>0</v>
      </c>
      <c r="E149" s="172">
        <v>0</v>
      </c>
      <c r="F149" s="172">
        <v>0</v>
      </c>
      <c r="G149" s="172">
        <v>0</v>
      </c>
    </row>
    <row r="150" spans="1:7" x14ac:dyDescent="0.25">
      <c r="A150" s="83" t="s">
        <v>370</v>
      </c>
      <c r="B150" s="172">
        <v>0</v>
      </c>
      <c r="C150" s="172">
        <v>0</v>
      </c>
      <c r="D150" s="172">
        <v>0</v>
      </c>
      <c r="E150" s="172">
        <v>0</v>
      </c>
      <c r="F150" s="172">
        <v>0</v>
      </c>
      <c r="G150" s="172">
        <v>0</v>
      </c>
    </row>
    <row r="151" spans="1:7" x14ac:dyDescent="0.25">
      <c r="A151" s="84" t="s">
        <v>371</v>
      </c>
      <c r="B151" s="172">
        <v>0</v>
      </c>
      <c r="C151" s="172">
        <v>0</v>
      </c>
      <c r="D151" s="172">
        <v>0</v>
      </c>
      <c r="E151" s="172">
        <v>0</v>
      </c>
      <c r="F151" s="172">
        <v>0</v>
      </c>
      <c r="G151" s="172">
        <v>0</v>
      </c>
    </row>
    <row r="152" spans="1:7" x14ac:dyDescent="0.25">
      <c r="A152" s="84" t="s">
        <v>372</v>
      </c>
      <c r="B152" s="172">
        <v>0</v>
      </c>
      <c r="C152" s="172">
        <v>0</v>
      </c>
      <c r="D152" s="172">
        <v>0</v>
      </c>
      <c r="E152" s="172">
        <v>0</v>
      </c>
      <c r="F152" s="172">
        <v>0</v>
      </c>
      <c r="G152" s="172">
        <v>0</v>
      </c>
    </row>
    <row r="153" spans="1:7" x14ac:dyDescent="0.25">
      <c r="A153" s="84" t="s">
        <v>373</v>
      </c>
      <c r="B153" s="172">
        <v>0</v>
      </c>
      <c r="C153" s="172">
        <v>0</v>
      </c>
      <c r="D153" s="172">
        <v>0</v>
      </c>
      <c r="E153" s="172">
        <v>0</v>
      </c>
      <c r="F153" s="172">
        <v>0</v>
      </c>
      <c r="G153" s="172">
        <v>0</v>
      </c>
    </row>
    <row r="154" spans="1:7" x14ac:dyDescent="0.25">
      <c r="A154" s="86" t="s">
        <v>374</v>
      </c>
      <c r="B154" s="172">
        <v>0</v>
      </c>
      <c r="C154" s="172">
        <v>0</v>
      </c>
      <c r="D154" s="172">
        <v>0</v>
      </c>
      <c r="E154" s="172">
        <v>0</v>
      </c>
      <c r="F154" s="172">
        <v>0</v>
      </c>
      <c r="G154" s="172">
        <v>0</v>
      </c>
    </row>
    <row r="155" spans="1:7" x14ac:dyDescent="0.25">
      <c r="A155" s="84" t="s">
        <v>375</v>
      </c>
      <c r="B155" s="172">
        <v>0</v>
      </c>
      <c r="C155" s="172">
        <v>0</v>
      </c>
      <c r="D155" s="172">
        <v>0</v>
      </c>
      <c r="E155" s="172">
        <v>0</v>
      </c>
      <c r="F155" s="172">
        <v>0</v>
      </c>
      <c r="G155" s="172">
        <v>0</v>
      </c>
    </row>
    <row r="156" spans="1:7" x14ac:dyDescent="0.25">
      <c r="A156" s="84" t="s">
        <v>376</v>
      </c>
      <c r="B156" s="172">
        <v>0</v>
      </c>
      <c r="C156" s="172">
        <v>0</v>
      </c>
      <c r="D156" s="172">
        <v>0</v>
      </c>
      <c r="E156" s="172">
        <v>0</v>
      </c>
      <c r="F156" s="172">
        <v>0</v>
      </c>
      <c r="G156" s="172">
        <v>0</v>
      </c>
    </row>
    <row r="157" spans="1:7" x14ac:dyDescent="0.25">
      <c r="A157" s="84" t="s">
        <v>377</v>
      </c>
      <c r="B157" s="172">
        <v>0</v>
      </c>
      <c r="C157" s="172">
        <v>0</v>
      </c>
      <c r="D157" s="172">
        <v>0</v>
      </c>
      <c r="E157" s="172">
        <v>0</v>
      </c>
      <c r="F157" s="172">
        <v>0</v>
      </c>
      <c r="G157" s="172">
        <v>0</v>
      </c>
    </row>
    <row r="158" spans="1:7" x14ac:dyDescent="0.25">
      <c r="A158" s="87"/>
      <c r="B158" s="173"/>
      <c r="C158" s="173"/>
      <c r="D158" s="173"/>
      <c r="E158" s="173"/>
      <c r="F158" s="173"/>
      <c r="G158" s="173"/>
    </row>
    <row r="159" spans="1:7" x14ac:dyDescent="0.25">
      <c r="A159" s="29" t="s">
        <v>379</v>
      </c>
      <c r="B159" s="171">
        <v>5521000</v>
      </c>
      <c r="C159" s="171">
        <v>1078107.5</v>
      </c>
      <c r="D159" s="171">
        <v>6599107.5</v>
      </c>
      <c r="E159" s="171">
        <v>2297895.75</v>
      </c>
      <c r="F159" s="171">
        <v>2297895.75</v>
      </c>
      <c r="G159" s="171">
        <v>4301211.75</v>
      </c>
    </row>
    <row r="160" spans="1:7" x14ac:dyDescent="0.25">
      <c r="A160" s="55"/>
      <c r="B160" s="170"/>
      <c r="C160" s="170"/>
      <c r="D160" s="170"/>
      <c r="E160" s="170"/>
      <c r="F160" s="170"/>
      <c r="G160" s="17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B29" sqref="B29:G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380</v>
      </c>
      <c r="B1" s="211"/>
      <c r="C1" s="211"/>
      <c r="D1" s="211"/>
      <c r="E1" s="211"/>
      <c r="F1" s="211"/>
      <c r="G1" s="212"/>
    </row>
    <row r="2" spans="1:7" ht="15" customHeight="1" x14ac:dyDescent="0.25">
      <c r="A2" s="107" t="str">
        <f>'Formato 1'!A2</f>
        <v xml:space="preserve"> Sistema Municipal para el Desarrollo Integral de la Familia de Santa Catarina, Guanajuato</v>
      </c>
      <c r="B2" s="108"/>
      <c r="C2" s="108"/>
      <c r="D2" s="108"/>
      <c r="E2" s="108"/>
      <c r="F2" s="108"/>
      <c r="G2" s="109"/>
    </row>
    <row r="3" spans="1:7" ht="15" customHeight="1" x14ac:dyDescent="0.25">
      <c r="A3" s="110" t="s">
        <v>296</v>
      </c>
      <c r="B3" s="111"/>
      <c r="C3" s="111"/>
      <c r="D3" s="111"/>
      <c r="E3" s="111"/>
      <c r="F3" s="111"/>
      <c r="G3" s="112"/>
    </row>
    <row r="4" spans="1:7" ht="15" customHeight="1" x14ac:dyDescent="0.25">
      <c r="A4" s="110" t="s">
        <v>381</v>
      </c>
      <c r="B4" s="111"/>
      <c r="C4" s="111"/>
      <c r="D4" s="111"/>
      <c r="E4" s="111"/>
      <c r="F4" s="111"/>
      <c r="G4" s="112"/>
    </row>
    <row r="5" spans="1:7" ht="15" customHeight="1" x14ac:dyDescent="0.25">
      <c r="A5" s="110" t="str">
        <f>'Formato 3'!A4</f>
        <v>Del 1 de Enero al 31 de Marzo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ht="15" customHeight="1" x14ac:dyDescent="0.25">
      <c r="A7" s="205" t="s">
        <v>603</v>
      </c>
      <c r="B7" s="207" t="s">
        <v>298</v>
      </c>
      <c r="C7" s="207"/>
      <c r="D7" s="207"/>
      <c r="E7" s="207"/>
      <c r="F7" s="207"/>
      <c r="G7" s="209" t="s">
        <v>299</v>
      </c>
    </row>
    <row r="8" spans="1:7" ht="30" x14ac:dyDescent="0.25">
      <c r="A8" s="20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8"/>
    </row>
    <row r="9" spans="1:7" ht="15.75" customHeight="1" x14ac:dyDescent="0.25">
      <c r="A9" s="26" t="s">
        <v>382</v>
      </c>
      <c r="B9" s="30">
        <f>SUM(B10:B17)</f>
        <v>5521000.0000000009</v>
      </c>
      <c r="C9" s="30">
        <f t="shared" ref="C9:G9" si="0">SUM(C10:C17)</f>
        <v>1078107.5</v>
      </c>
      <c r="D9" s="30">
        <f t="shared" si="0"/>
        <v>6599107.5</v>
      </c>
      <c r="E9" s="30">
        <f t="shared" si="0"/>
        <v>2297895.75</v>
      </c>
      <c r="F9" s="30">
        <f t="shared" si="0"/>
        <v>2297895.75</v>
      </c>
      <c r="G9" s="30">
        <f t="shared" si="0"/>
        <v>4301211.75</v>
      </c>
    </row>
    <row r="10" spans="1:7" x14ac:dyDescent="0.25">
      <c r="A10" s="175" t="s">
        <v>604</v>
      </c>
      <c r="B10" s="177">
        <v>2949245.35</v>
      </c>
      <c r="C10" s="177">
        <v>1078107.5</v>
      </c>
      <c r="D10" s="176">
        <v>4027352.85</v>
      </c>
      <c r="E10" s="177">
        <v>1301618.3500000001</v>
      </c>
      <c r="F10" s="177">
        <v>1301618.3500000001</v>
      </c>
      <c r="G10" s="176">
        <v>2725734.5</v>
      </c>
    </row>
    <row r="11" spans="1:7" x14ac:dyDescent="0.25">
      <c r="A11" s="175" t="s">
        <v>605</v>
      </c>
      <c r="B11" s="177">
        <v>564491.36</v>
      </c>
      <c r="C11" s="177">
        <v>0</v>
      </c>
      <c r="D11" s="176">
        <v>564491.36</v>
      </c>
      <c r="E11" s="177">
        <v>248882.94</v>
      </c>
      <c r="F11" s="177">
        <v>248882.94</v>
      </c>
      <c r="G11" s="176">
        <v>315608.42</v>
      </c>
    </row>
    <row r="12" spans="1:7" x14ac:dyDescent="0.25">
      <c r="A12" s="175" t="s">
        <v>606</v>
      </c>
      <c r="B12" s="177">
        <v>471143.6</v>
      </c>
      <c r="C12" s="177">
        <v>0</v>
      </c>
      <c r="D12" s="176">
        <v>471143.6</v>
      </c>
      <c r="E12" s="177">
        <v>195472.6</v>
      </c>
      <c r="F12" s="177">
        <v>195472.6</v>
      </c>
      <c r="G12" s="176">
        <v>275671</v>
      </c>
    </row>
    <row r="13" spans="1:7" x14ac:dyDescent="0.25">
      <c r="A13" s="175" t="s">
        <v>607</v>
      </c>
      <c r="B13" s="177">
        <v>364727.84</v>
      </c>
      <c r="C13" s="177">
        <v>0</v>
      </c>
      <c r="D13" s="176">
        <v>364727.84</v>
      </c>
      <c r="E13" s="177">
        <v>149668.82999999999</v>
      </c>
      <c r="F13" s="177">
        <v>149668.82999999999</v>
      </c>
      <c r="G13" s="176">
        <v>215059.01000000004</v>
      </c>
    </row>
    <row r="14" spans="1:7" x14ac:dyDescent="0.25">
      <c r="A14" s="175" t="s">
        <v>608</v>
      </c>
      <c r="B14" s="177">
        <v>404761.45</v>
      </c>
      <c r="C14" s="177">
        <v>0</v>
      </c>
      <c r="D14" s="176">
        <v>404761.45</v>
      </c>
      <c r="E14" s="177">
        <v>118497.85</v>
      </c>
      <c r="F14" s="177">
        <v>118497.85</v>
      </c>
      <c r="G14" s="176">
        <v>286263.59999999998</v>
      </c>
    </row>
    <row r="15" spans="1:7" x14ac:dyDescent="0.25">
      <c r="A15" s="175" t="s">
        <v>609</v>
      </c>
      <c r="B15" s="177">
        <v>131423.04000000001</v>
      </c>
      <c r="C15" s="177">
        <v>0</v>
      </c>
      <c r="D15" s="176">
        <v>131423.04000000001</v>
      </c>
      <c r="E15" s="177">
        <v>54216.74</v>
      </c>
      <c r="F15" s="177">
        <v>54216.74</v>
      </c>
      <c r="G15" s="176">
        <v>77206.300000000017</v>
      </c>
    </row>
    <row r="16" spans="1:7" x14ac:dyDescent="0.25">
      <c r="A16" s="175" t="s">
        <v>610</v>
      </c>
      <c r="B16" s="177">
        <v>264761.28000000003</v>
      </c>
      <c r="C16" s="177">
        <v>0</v>
      </c>
      <c r="D16" s="176">
        <v>264761.28000000003</v>
      </c>
      <c r="E16" s="177">
        <v>109016.64</v>
      </c>
      <c r="F16" s="177">
        <v>109016.64</v>
      </c>
      <c r="G16" s="176">
        <v>155744.64000000001</v>
      </c>
    </row>
    <row r="17" spans="1:7" x14ac:dyDescent="0.25">
      <c r="A17" s="175" t="s">
        <v>611</v>
      </c>
      <c r="B17" s="177">
        <v>370446.08000000002</v>
      </c>
      <c r="C17" s="177">
        <v>0</v>
      </c>
      <c r="D17" s="176">
        <v>370446.08000000002</v>
      </c>
      <c r="E17" s="177">
        <v>120521.8</v>
      </c>
      <c r="F17" s="177">
        <v>120521.8</v>
      </c>
      <c r="G17" s="176">
        <v>249924.28000000003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178">
        <v>5521000.0000000009</v>
      </c>
      <c r="C29" s="178">
        <v>1078107.5</v>
      </c>
      <c r="D29" s="178">
        <v>6599107.5000000009</v>
      </c>
      <c r="E29" s="178">
        <v>2297895.75</v>
      </c>
      <c r="F29" s="178">
        <v>2297895.75</v>
      </c>
      <c r="G29" s="178">
        <v>4301211.7500000009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2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37" zoomScale="60" zoomScaleNormal="60" workbookViewId="0">
      <selection activeCell="B77" sqref="B77:G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6" t="s">
        <v>392</v>
      </c>
      <c r="B1" s="217"/>
      <c r="C1" s="217"/>
      <c r="D1" s="217"/>
      <c r="E1" s="217"/>
      <c r="F1" s="217"/>
      <c r="G1" s="217"/>
    </row>
    <row r="2" spans="1:7" x14ac:dyDescent="0.25">
      <c r="A2" s="107" t="str">
        <f>'Formato 1'!A2</f>
        <v xml:space="preserve"> Sistema Municipal para el Desarrollo Integral de la Familia de Santa Catarina, Guanajuato</v>
      </c>
      <c r="B2" s="108"/>
      <c r="C2" s="108"/>
      <c r="D2" s="108"/>
      <c r="E2" s="108"/>
      <c r="F2" s="108"/>
      <c r="G2" s="109"/>
    </row>
    <row r="3" spans="1:7" x14ac:dyDescent="0.25">
      <c r="A3" s="110" t="s">
        <v>393</v>
      </c>
      <c r="B3" s="111"/>
      <c r="C3" s="111"/>
      <c r="D3" s="111"/>
      <c r="E3" s="111"/>
      <c r="F3" s="111"/>
      <c r="G3" s="112"/>
    </row>
    <row r="4" spans="1:7" x14ac:dyDescent="0.25">
      <c r="A4" s="110" t="s">
        <v>394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Marzo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ht="15.75" customHeight="1" x14ac:dyDescent="0.25">
      <c r="A7" s="205" t="s">
        <v>4</v>
      </c>
      <c r="B7" s="213" t="s">
        <v>298</v>
      </c>
      <c r="C7" s="214"/>
      <c r="D7" s="214"/>
      <c r="E7" s="214"/>
      <c r="F7" s="215"/>
      <c r="G7" s="209" t="s">
        <v>395</v>
      </c>
    </row>
    <row r="8" spans="1:7" ht="30" x14ac:dyDescent="0.25">
      <c r="A8" s="20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8"/>
    </row>
    <row r="9" spans="1:7" ht="16.5" customHeight="1" x14ac:dyDescent="0.25">
      <c r="A9" s="26" t="s">
        <v>397</v>
      </c>
      <c r="B9" s="179">
        <v>5521000</v>
      </c>
      <c r="C9" s="179">
        <v>1078107.5</v>
      </c>
      <c r="D9" s="179">
        <v>6599107.5</v>
      </c>
      <c r="E9" s="179">
        <v>2297895.75</v>
      </c>
      <c r="F9" s="179">
        <v>2297895.75</v>
      </c>
      <c r="G9" s="179">
        <v>4301211.75</v>
      </c>
    </row>
    <row r="10" spans="1:7" ht="15" customHeight="1" x14ac:dyDescent="0.25">
      <c r="A10" s="58" t="s">
        <v>398</v>
      </c>
      <c r="B10" s="180">
        <v>2868245.35</v>
      </c>
      <c r="C10" s="180">
        <v>1078107.5</v>
      </c>
      <c r="D10" s="180">
        <v>3946352.85</v>
      </c>
      <c r="E10" s="180">
        <v>1293450.8500000001</v>
      </c>
      <c r="F10" s="180">
        <v>1293450.8500000001</v>
      </c>
      <c r="G10" s="180">
        <v>2652902</v>
      </c>
    </row>
    <row r="11" spans="1:7" x14ac:dyDescent="0.25">
      <c r="A11" s="77" t="s">
        <v>399</v>
      </c>
      <c r="B11" s="180">
        <v>0</v>
      </c>
      <c r="C11" s="180">
        <v>0</v>
      </c>
      <c r="D11" s="180">
        <v>0</v>
      </c>
      <c r="E11" s="180">
        <v>0</v>
      </c>
      <c r="F11" s="180">
        <v>0</v>
      </c>
      <c r="G11" s="180">
        <v>0</v>
      </c>
    </row>
    <row r="12" spans="1:7" x14ac:dyDescent="0.25">
      <c r="A12" s="77" t="s">
        <v>400</v>
      </c>
      <c r="B12" s="180">
        <v>0</v>
      </c>
      <c r="C12" s="180">
        <v>0</v>
      </c>
      <c r="D12" s="180">
        <v>0</v>
      </c>
      <c r="E12" s="180">
        <v>0</v>
      </c>
      <c r="F12" s="180">
        <v>0</v>
      </c>
      <c r="G12" s="180">
        <v>0</v>
      </c>
    </row>
    <row r="13" spans="1:7" x14ac:dyDescent="0.25">
      <c r="A13" s="77" t="s">
        <v>401</v>
      </c>
      <c r="B13" s="180">
        <v>0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</row>
    <row r="14" spans="1:7" x14ac:dyDescent="0.25">
      <c r="A14" s="77" t="s">
        <v>402</v>
      </c>
      <c r="B14" s="180">
        <v>0</v>
      </c>
      <c r="C14" s="180">
        <v>0</v>
      </c>
      <c r="D14" s="180">
        <v>0</v>
      </c>
      <c r="E14" s="180">
        <v>0</v>
      </c>
      <c r="F14" s="180">
        <v>0</v>
      </c>
      <c r="G14" s="180">
        <v>0</v>
      </c>
    </row>
    <row r="15" spans="1:7" x14ac:dyDescent="0.25">
      <c r="A15" s="77" t="s">
        <v>403</v>
      </c>
      <c r="B15" s="182">
        <v>2868245.35</v>
      </c>
      <c r="C15" s="182">
        <v>1078107.5</v>
      </c>
      <c r="D15" s="180">
        <v>3946352.85</v>
      </c>
      <c r="E15" s="182">
        <v>1293450.8500000001</v>
      </c>
      <c r="F15" s="182">
        <v>1293450.8500000001</v>
      </c>
      <c r="G15" s="180">
        <v>2652902</v>
      </c>
    </row>
    <row r="16" spans="1:7" x14ac:dyDescent="0.25">
      <c r="A16" s="77" t="s">
        <v>404</v>
      </c>
      <c r="B16" s="180">
        <v>0</v>
      </c>
      <c r="C16" s="180">
        <v>0</v>
      </c>
      <c r="D16" s="180">
        <v>0</v>
      </c>
      <c r="E16" s="180">
        <v>0</v>
      </c>
      <c r="F16" s="180">
        <v>0</v>
      </c>
      <c r="G16" s="180">
        <v>0</v>
      </c>
    </row>
    <row r="17" spans="1:7" x14ac:dyDescent="0.25">
      <c r="A17" s="77" t="s">
        <v>405</v>
      </c>
      <c r="B17" s="180">
        <v>0</v>
      </c>
      <c r="C17" s="180">
        <v>0</v>
      </c>
      <c r="D17" s="180">
        <v>0</v>
      </c>
      <c r="E17" s="180">
        <v>0</v>
      </c>
      <c r="F17" s="180">
        <v>0</v>
      </c>
      <c r="G17" s="180">
        <v>0</v>
      </c>
    </row>
    <row r="18" spans="1:7" x14ac:dyDescent="0.25">
      <c r="A18" s="77" t="s">
        <v>406</v>
      </c>
      <c r="B18" s="180">
        <v>0</v>
      </c>
      <c r="C18" s="180">
        <v>0</v>
      </c>
      <c r="D18" s="180">
        <v>0</v>
      </c>
      <c r="E18" s="180">
        <v>0</v>
      </c>
      <c r="F18" s="180">
        <v>0</v>
      </c>
      <c r="G18" s="180">
        <v>0</v>
      </c>
    </row>
    <row r="19" spans="1:7" x14ac:dyDescent="0.25">
      <c r="A19" s="58" t="s">
        <v>407</v>
      </c>
      <c r="B19" s="180">
        <v>2652754.6500000004</v>
      </c>
      <c r="C19" s="180">
        <v>0</v>
      </c>
      <c r="D19" s="180">
        <v>2652754.6500000004</v>
      </c>
      <c r="E19" s="180">
        <v>1004444.8999999999</v>
      </c>
      <c r="F19" s="180">
        <v>1004444.8999999999</v>
      </c>
      <c r="G19" s="180">
        <v>1648309.75</v>
      </c>
    </row>
    <row r="20" spans="1:7" x14ac:dyDescent="0.25">
      <c r="A20" s="77" t="s">
        <v>408</v>
      </c>
      <c r="B20" s="180">
        <v>0</v>
      </c>
      <c r="C20" s="180">
        <v>0</v>
      </c>
      <c r="D20" s="180">
        <v>0</v>
      </c>
      <c r="E20" s="180">
        <v>0</v>
      </c>
      <c r="F20" s="180">
        <v>0</v>
      </c>
      <c r="G20" s="180">
        <v>0</v>
      </c>
    </row>
    <row r="21" spans="1:7" x14ac:dyDescent="0.25">
      <c r="A21" s="77" t="s">
        <v>409</v>
      </c>
      <c r="B21" s="180">
        <v>0</v>
      </c>
      <c r="C21" s="180">
        <v>0</v>
      </c>
      <c r="D21" s="180">
        <v>0</v>
      </c>
      <c r="E21" s="180">
        <v>0</v>
      </c>
      <c r="F21" s="180">
        <v>0</v>
      </c>
      <c r="G21" s="180">
        <v>0</v>
      </c>
    </row>
    <row r="22" spans="1:7" x14ac:dyDescent="0.25">
      <c r="A22" s="77" t="s">
        <v>410</v>
      </c>
      <c r="B22" s="182">
        <v>404761.45</v>
      </c>
      <c r="C22" s="182">
        <v>0</v>
      </c>
      <c r="D22" s="180">
        <v>404761.45</v>
      </c>
      <c r="E22" s="182">
        <v>118497.85</v>
      </c>
      <c r="F22" s="182">
        <v>118497.85</v>
      </c>
      <c r="G22" s="180">
        <v>286263.59999999998</v>
      </c>
    </row>
    <row r="23" spans="1:7" x14ac:dyDescent="0.25">
      <c r="A23" s="77" t="s">
        <v>411</v>
      </c>
      <c r="B23" s="180">
        <v>0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</row>
    <row r="24" spans="1:7" x14ac:dyDescent="0.25">
      <c r="A24" s="77" t="s">
        <v>412</v>
      </c>
      <c r="B24" s="182">
        <v>648566.64</v>
      </c>
      <c r="C24" s="182">
        <v>0</v>
      </c>
      <c r="D24" s="180">
        <v>648566.64</v>
      </c>
      <c r="E24" s="182">
        <v>249689.34</v>
      </c>
      <c r="F24" s="182">
        <v>249689.34</v>
      </c>
      <c r="G24" s="180">
        <v>398877.30000000005</v>
      </c>
    </row>
    <row r="25" spans="1:7" x14ac:dyDescent="0.25">
      <c r="A25" s="77" t="s">
        <v>413</v>
      </c>
      <c r="B25" s="182">
        <v>1599426.5600000001</v>
      </c>
      <c r="C25" s="182">
        <v>0</v>
      </c>
      <c r="D25" s="180">
        <v>1599426.5600000001</v>
      </c>
      <c r="E25" s="182">
        <v>636257.71</v>
      </c>
      <c r="F25" s="182">
        <v>636257.71</v>
      </c>
      <c r="G25" s="180">
        <v>963168.85000000009</v>
      </c>
    </row>
    <row r="26" spans="1:7" x14ac:dyDescent="0.25">
      <c r="A26" s="77" t="s">
        <v>414</v>
      </c>
      <c r="B26" s="180">
        <v>0</v>
      </c>
      <c r="C26" s="180">
        <v>0</v>
      </c>
      <c r="D26" s="180">
        <v>0</v>
      </c>
      <c r="E26" s="180">
        <v>0</v>
      </c>
      <c r="F26" s="180">
        <v>0</v>
      </c>
      <c r="G26" s="180">
        <v>0</v>
      </c>
    </row>
    <row r="27" spans="1:7" x14ac:dyDescent="0.25">
      <c r="A27" s="58" t="s">
        <v>415</v>
      </c>
      <c r="B27" s="180">
        <v>0</v>
      </c>
      <c r="C27" s="180">
        <v>0</v>
      </c>
      <c r="D27" s="180">
        <v>0</v>
      </c>
      <c r="E27" s="180">
        <v>0</v>
      </c>
      <c r="F27" s="180">
        <v>0</v>
      </c>
      <c r="G27" s="180">
        <v>0</v>
      </c>
    </row>
    <row r="28" spans="1:7" x14ac:dyDescent="0.25">
      <c r="A28" s="80" t="s">
        <v>416</v>
      </c>
      <c r="B28" s="180">
        <v>0</v>
      </c>
      <c r="C28" s="180">
        <v>0</v>
      </c>
      <c r="D28" s="180">
        <v>0</v>
      </c>
      <c r="E28" s="180">
        <v>0</v>
      </c>
      <c r="F28" s="180">
        <v>0</v>
      </c>
      <c r="G28" s="180">
        <v>0</v>
      </c>
    </row>
    <row r="29" spans="1:7" x14ac:dyDescent="0.25">
      <c r="A29" s="77" t="s">
        <v>417</v>
      </c>
      <c r="B29" s="180">
        <v>0</v>
      </c>
      <c r="C29" s="180">
        <v>0</v>
      </c>
      <c r="D29" s="180">
        <v>0</v>
      </c>
      <c r="E29" s="180">
        <v>0</v>
      </c>
      <c r="F29" s="180">
        <v>0</v>
      </c>
      <c r="G29" s="180">
        <v>0</v>
      </c>
    </row>
    <row r="30" spans="1:7" x14ac:dyDescent="0.25">
      <c r="A30" s="77" t="s">
        <v>418</v>
      </c>
      <c r="B30" s="180">
        <v>0</v>
      </c>
      <c r="C30" s="180">
        <v>0</v>
      </c>
      <c r="D30" s="180">
        <v>0</v>
      </c>
      <c r="E30" s="180">
        <v>0</v>
      </c>
      <c r="F30" s="180">
        <v>0</v>
      </c>
      <c r="G30" s="180">
        <v>0</v>
      </c>
    </row>
    <row r="31" spans="1:7" x14ac:dyDescent="0.25">
      <c r="A31" s="77" t="s">
        <v>419</v>
      </c>
      <c r="B31" s="180">
        <v>0</v>
      </c>
      <c r="C31" s="180">
        <v>0</v>
      </c>
      <c r="D31" s="180">
        <v>0</v>
      </c>
      <c r="E31" s="180">
        <v>0</v>
      </c>
      <c r="F31" s="180">
        <v>0</v>
      </c>
      <c r="G31" s="180">
        <v>0</v>
      </c>
    </row>
    <row r="32" spans="1:7" x14ac:dyDescent="0.25">
      <c r="A32" s="77" t="s">
        <v>420</v>
      </c>
      <c r="B32" s="180">
        <v>0</v>
      </c>
      <c r="C32" s="180">
        <v>0</v>
      </c>
      <c r="D32" s="180">
        <v>0</v>
      </c>
      <c r="E32" s="180">
        <v>0</v>
      </c>
      <c r="F32" s="180">
        <v>0</v>
      </c>
      <c r="G32" s="180">
        <v>0</v>
      </c>
    </row>
    <row r="33" spans="1:7" ht="14.45" customHeight="1" x14ac:dyDescent="0.25">
      <c r="A33" s="77" t="s">
        <v>421</v>
      </c>
      <c r="B33" s="180">
        <v>0</v>
      </c>
      <c r="C33" s="180">
        <v>0</v>
      </c>
      <c r="D33" s="180">
        <v>0</v>
      </c>
      <c r="E33" s="180">
        <v>0</v>
      </c>
      <c r="F33" s="180">
        <v>0</v>
      </c>
      <c r="G33" s="180">
        <v>0</v>
      </c>
    </row>
    <row r="34" spans="1:7" ht="14.45" customHeight="1" x14ac:dyDescent="0.25">
      <c r="A34" s="77" t="s">
        <v>422</v>
      </c>
      <c r="B34" s="180">
        <v>0</v>
      </c>
      <c r="C34" s="180">
        <v>0</v>
      </c>
      <c r="D34" s="180">
        <v>0</v>
      </c>
      <c r="E34" s="180">
        <v>0</v>
      </c>
      <c r="F34" s="180">
        <v>0</v>
      </c>
      <c r="G34" s="180">
        <v>0</v>
      </c>
    </row>
    <row r="35" spans="1:7" ht="14.45" customHeight="1" x14ac:dyDescent="0.25">
      <c r="A35" s="77" t="s">
        <v>423</v>
      </c>
      <c r="B35" s="180">
        <v>0</v>
      </c>
      <c r="C35" s="180">
        <v>0</v>
      </c>
      <c r="D35" s="180">
        <v>0</v>
      </c>
      <c r="E35" s="180">
        <v>0</v>
      </c>
      <c r="F35" s="180">
        <v>0</v>
      </c>
      <c r="G35" s="180">
        <v>0</v>
      </c>
    </row>
    <row r="36" spans="1:7" ht="14.45" customHeight="1" x14ac:dyDescent="0.25">
      <c r="A36" s="77" t="s">
        <v>424</v>
      </c>
      <c r="B36" s="180">
        <v>0</v>
      </c>
      <c r="C36" s="180">
        <v>0</v>
      </c>
      <c r="D36" s="180">
        <v>0</v>
      </c>
      <c r="E36" s="180">
        <v>0</v>
      </c>
      <c r="F36" s="180">
        <v>0</v>
      </c>
      <c r="G36" s="180">
        <v>0</v>
      </c>
    </row>
    <row r="37" spans="1:7" ht="14.45" customHeight="1" x14ac:dyDescent="0.25">
      <c r="A37" s="59" t="s">
        <v>425</v>
      </c>
      <c r="B37" s="180">
        <v>0</v>
      </c>
      <c r="C37" s="180">
        <v>0</v>
      </c>
      <c r="D37" s="180">
        <v>0</v>
      </c>
      <c r="E37" s="180">
        <v>0</v>
      </c>
      <c r="F37" s="180">
        <v>0</v>
      </c>
      <c r="G37" s="180">
        <v>0</v>
      </c>
    </row>
    <row r="38" spans="1:7" x14ac:dyDescent="0.25">
      <c r="A38" s="80" t="s">
        <v>426</v>
      </c>
      <c r="B38" s="180">
        <v>0</v>
      </c>
      <c r="C38" s="180">
        <v>0</v>
      </c>
      <c r="D38" s="180">
        <v>0</v>
      </c>
      <c r="E38" s="180">
        <v>0</v>
      </c>
      <c r="F38" s="180">
        <v>0</v>
      </c>
      <c r="G38" s="180">
        <v>0</v>
      </c>
    </row>
    <row r="39" spans="1:7" ht="30" x14ac:dyDescent="0.25">
      <c r="A39" s="80" t="s">
        <v>427</v>
      </c>
      <c r="B39" s="180">
        <v>0</v>
      </c>
      <c r="C39" s="180">
        <v>0</v>
      </c>
      <c r="D39" s="180">
        <v>0</v>
      </c>
      <c r="E39" s="180">
        <v>0</v>
      </c>
      <c r="F39" s="180">
        <v>0</v>
      </c>
      <c r="G39" s="180">
        <v>0</v>
      </c>
    </row>
    <row r="40" spans="1:7" x14ac:dyDescent="0.25">
      <c r="A40" s="80" t="s">
        <v>428</v>
      </c>
      <c r="B40" s="180">
        <v>0</v>
      </c>
      <c r="C40" s="180">
        <v>0</v>
      </c>
      <c r="D40" s="180">
        <v>0</v>
      </c>
      <c r="E40" s="180">
        <v>0</v>
      </c>
      <c r="F40" s="180">
        <v>0</v>
      </c>
      <c r="G40" s="180">
        <v>0</v>
      </c>
    </row>
    <row r="41" spans="1:7" x14ac:dyDescent="0.25">
      <c r="A41" s="80" t="s">
        <v>429</v>
      </c>
      <c r="B41" s="180">
        <v>0</v>
      </c>
      <c r="C41" s="180">
        <v>0</v>
      </c>
      <c r="D41" s="180">
        <v>0</v>
      </c>
      <c r="E41" s="180">
        <v>0</v>
      </c>
      <c r="F41" s="180">
        <v>0</v>
      </c>
      <c r="G41" s="180">
        <v>0</v>
      </c>
    </row>
    <row r="42" spans="1:7" x14ac:dyDescent="0.25">
      <c r="A42" s="80"/>
      <c r="B42" s="180"/>
      <c r="C42" s="180"/>
      <c r="D42" s="180"/>
      <c r="E42" s="180"/>
      <c r="F42" s="180"/>
      <c r="G42" s="180"/>
    </row>
    <row r="43" spans="1:7" x14ac:dyDescent="0.25">
      <c r="A43" s="3" t="s">
        <v>430</v>
      </c>
      <c r="B43" s="181">
        <v>0</v>
      </c>
      <c r="C43" s="181">
        <v>0</v>
      </c>
      <c r="D43" s="181">
        <v>0</v>
      </c>
      <c r="E43" s="181">
        <v>0</v>
      </c>
      <c r="F43" s="181">
        <v>0</v>
      </c>
      <c r="G43" s="181"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0">SUM(C45:C52)</f>
        <v>0</v>
      </c>
      <c r="D44" s="47">
        <f t="shared" si="0"/>
        <v>0</v>
      </c>
      <c r="E44" s="47">
        <f t="shared" si="0"/>
        <v>0</v>
      </c>
      <c r="F44" s="47">
        <f t="shared" si="0"/>
        <v>0</v>
      </c>
      <c r="G44" s="47">
        <f t="shared" si="0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1">SUM(C54:C60)</f>
        <v>0</v>
      </c>
      <c r="D53" s="47">
        <f t="shared" si="1"/>
        <v>0</v>
      </c>
      <c r="E53" s="47">
        <f t="shared" si="1"/>
        <v>0</v>
      </c>
      <c r="F53" s="47">
        <f t="shared" si="1"/>
        <v>0</v>
      </c>
      <c r="G53" s="47">
        <f t="shared" si="1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2">SUM(C62:C70)</f>
        <v>0</v>
      </c>
      <c r="D61" s="47">
        <f t="shared" si="2"/>
        <v>0</v>
      </c>
      <c r="E61" s="47">
        <f t="shared" si="2"/>
        <v>0</v>
      </c>
      <c r="F61" s="47">
        <f t="shared" si="2"/>
        <v>0</v>
      </c>
      <c r="G61" s="47">
        <f t="shared" si="2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3">SUM(C72:C75)</f>
        <v>0</v>
      </c>
      <c r="D71" s="47">
        <f t="shared" si="3"/>
        <v>0</v>
      </c>
      <c r="E71" s="47">
        <f t="shared" si="3"/>
        <v>0</v>
      </c>
      <c r="F71" s="47">
        <f t="shared" si="3"/>
        <v>0</v>
      </c>
      <c r="G71" s="47">
        <f t="shared" si="3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183">
        <v>5521000</v>
      </c>
      <c r="C77" s="183">
        <v>1078107.5</v>
      </c>
      <c r="D77" s="183">
        <v>6599107.5</v>
      </c>
      <c r="E77" s="183">
        <v>2297895.75</v>
      </c>
      <c r="F77" s="183">
        <v>2297895.75</v>
      </c>
      <c r="G77" s="183">
        <v>4301211.75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4:G7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60" zoomScaleNormal="60" workbookViewId="0">
      <selection activeCell="B33" sqref="B33: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0" t="s">
        <v>431</v>
      </c>
      <c r="B1" s="193"/>
      <c r="C1" s="193"/>
      <c r="D1" s="193"/>
      <c r="E1" s="193"/>
      <c r="F1" s="193"/>
      <c r="G1" s="194"/>
    </row>
    <row r="2" spans="1:7" x14ac:dyDescent="0.25">
      <c r="A2" s="107" t="str">
        <f>'Formato 1'!A2</f>
        <v xml:space="preserve"> Sistema Municipal para el Desarrollo Integral de la Familia de Santa Catarina, Guanajuato</v>
      </c>
      <c r="B2" s="108"/>
      <c r="C2" s="108"/>
      <c r="D2" s="108"/>
      <c r="E2" s="108"/>
      <c r="F2" s="108"/>
      <c r="G2" s="109"/>
    </row>
    <row r="3" spans="1:7" x14ac:dyDescent="0.25">
      <c r="A3" s="110" t="s">
        <v>296</v>
      </c>
      <c r="B3" s="111"/>
      <c r="C3" s="111"/>
      <c r="D3" s="111"/>
      <c r="E3" s="111"/>
      <c r="F3" s="111"/>
      <c r="G3" s="112"/>
    </row>
    <row r="4" spans="1:7" x14ac:dyDescent="0.25">
      <c r="A4" s="110" t="s">
        <v>432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Marzo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x14ac:dyDescent="0.25">
      <c r="A7" s="205" t="s">
        <v>433</v>
      </c>
      <c r="B7" s="208" t="s">
        <v>298</v>
      </c>
      <c r="C7" s="208"/>
      <c r="D7" s="208"/>
      <c r="E7" s="208"/>
      <c r="F7" s="208"/>
      <c r="G7" s="208" t="s">
        <v>299</v>
      </c>
    </row>
    <row r="8" spans="1:7" ht="30" x14ac:dyDescent="0.25">
      <c r="A8" s="20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8"/>
    </row>
    <row r="9" spans="1:7" ht="15.75" customHeight="1" x14ac:dyDescent="0.25">
      <c r="A9" s="26" t="s">
        <v>434</v>
      </c>
      <c r="B9" s="184">
        <v>3920311.79</v>
      </c>
      <c r="C9" s="184">
        <v>0</v>
      </c>
      <c r="D9" s="184">
        <v>3920311.79</v>
      </c>
      <c r="E9" s="184">
        <v>1506823.36</v>
      </c>
      <c r="F9" s="184">
        <v>1506823.36</v>
      </c>
      <c r="G9" s="184">
        <v>2413488.4299999997</v>
      </c>
    </row>
    <row r="10" spans="1:7" x14ac:dyDescent="0.25">
      <c r="A10" s="58" t="s">
        <v>435</v>
      </c>
      <c r="B10" s="186">
        <v>3920311.79</v>
      </c>
      <c r="C10" s="186">
        <v>0</v>
      </c>
      <c r="D10" s="185">
        <v>3920311.79</v>
      </c>
      <c r="E10" s="186">
        <v>1506823.36</v>
      </c>
      <c r="F10" s="186">
        <v>1506823.36</v>
      </c>
      <c r="G10" s="185">
        <v>2413488.4299999997</v>
      </c>
    </row>
    <row r="11" spans="1:7" ht="15.75" customHeight="1" x14ac:dyDescent="0.25">
      <c r="A11" s="58" t="s">
        <v>436</v>
      </c>
      <c r="B11" s="185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0">C13+C14</f>
        <v>0</v>
      </c>
      <c r="D12" s="76">
        <f t="shared" si="0"/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ref="G13:G19" si="1">D13-E13</f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2">C17+C18</f>
        <v>0</v>
      </c>
      <c r="D16" s="76">
        <f t="shared" si="2"/>
        <v>0</v>
      </c>
      <c r="E16" s="76">
        <f t="shared" si="2"/>
        <v>0</v>
      </c>
      <c r="F16" s="76">
        <f t="shared" si="2"/>
        <v>0</v>
      </c>
      <c r="G16" s="76">
        <f t="shared" si="2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6">
        <f>SUM(B22,B23,B24,B27,B28,B31)</f>
        <v>0</v>
      </c>
      <c r="C21" s="116">
        <f t="shared" ref="C21:F21" si="3">SUM(C22,C23,C24,C27,C28,C31)</f>
        <v>0</v>
      </c>
      <c r="D21" s="116">
        <f t="shared" si="3"/>
        <v>0</v>
      </c>
      <c r="E21" s="116">
        <f t="shared" si="3"/>
        <v>0</v>
      </c>
      <c r="F21" s="116">
        <f t="shared" si="3"/>
        <v>0</v>
      </c>
      <c r="G21" s="116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4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4"/>
        <v>0</v>
      </c>
    </row>
    <row r="24" spans="1:7" x14ac:dyDescent="0.25">
      <c r="A24" s="58" t="s">
        <v>437</v>
      </c>
      <c r="B24" s="76">
        <f t="shared" ref="B24:G24" si="5">B25+B26</f>
        <v>0</v>
      </c>
      <c r="C24" s="76">
        <f t="shared" si="5"/>
        <v>0</v>
      </c>
      <c r="D24" s="76">
        <f t="shared" si="5"/>
        <v>0</v>
      </c>
      <c r="E24" s="76">
        <f t="shared" si="5"/>
        <v>0</v>
      </c>
      <c r="F24" s="76">
        <f t="shared" si="5"/>
        <v>0</v>
      </c>
      <c r="G24" s="76">
        <f t="shared" si="5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4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4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4"/>
        <v>0</v>
      </c>
    </row>
    <row r="28" spans="1:7" ht="30" x14ac:dyDescent="0.25">
      <c r="A28" s="59" t="s">
        <v>441</v>
      </c>
      <c r="B28" s="76">
        <f t="shared" ref="B28:G28" si="6">B29+B30</f>
        <v>0</v>
      </c>
      <c r="C28" s="76">
        <f t="shared" si="6"/>
        <v>0</v>
      </c>
      <c r="D28" s="76">
        <f t="shared" si="6"/>
        <v>0</v>
      </c>
      <c r="E28" s="76">
        <f t="shared" si="6"/>
        <v>0</v>
      </c>
      <c r="F28" s="76">
        <f t="shared" si="6"/>
        <v>0</v>
      </c>
      <c r="G28" s="76">
        <f t="shared" si="6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4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4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4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87">
        <v>3920311.79</v>
      </c>
      <c r="C33" s="187">
        <v>0</v>
      </c>
      <c r="D33" s="187">
        <v>3920311.79</v>
      </c>
      <c r="E33" s="187">
        <v>1506823.36</v>
      </c>
      <c r="F33" s="187">
        <v>1506823.36</v>
      </c>
      <c r="G33" s="187">
        <v>2413488.4299999997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12:F32" unlockedFormula="1"/>
    <ignoredError sqref="G12:G3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Lenovo</cp:lastModifiedBy>
  <cp:revision/>
  <cp:lastPrinted>2024-03-20T14:35:03Z</cp:lastPrinted>
  <dcterms:created xsi:type="dcterms:W3CDTF">2023-03-16T22:14:51Z</dcterms:created>
  <dcterms:modified xsi:type="dcterms:W3CDTF">2024-07-17T22:13:43Z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