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 II\Desktop\INFORMES TRIMESTRALES CUENTA PUBLICA\INFORMES TRIMESTRALES 2024\2DO TRIMESTRE 2024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62913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B3" i="2" l="1"/>
  <c r="D3" i="2"/>
  <c r="C3" i="2"/>
  <c r="E12" i="2"/>
  <c r="E4" i="2"/>
  <c r="F12" i="2"/>
  <c r="F4" i="2"/>
  <c r="E3" i="2" l="1"/>
  <c r="F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<sst xmlns="http://schemas.openxmlformats.org/spreadsheetml/2006/main" count="27" uniqueCount="27">
  <si>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</si>
  <si>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</si>
  <si>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</si>
  <si>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</si>
  <si>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</si>
  <si>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</si>
  <si>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</si>
  <si>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</si>
  <si>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</si>
  <si>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</si>
  <si>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</si>
  <si>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</si>
  <si>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</si>
  <si>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</si>
  <si>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</si>
  <si>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</si>
  <si>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</si>
  <si>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</si>
  <si>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</si>
  <si>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</si>
  <si>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</si>
  <si>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</si>
  <si>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</si>
  <si>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</si>
  <si>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</si>
  <si>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</si>
  <si>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Municipio de Santa Catarina, Gto
Estado Analítico del Activo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</si>
</sst>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2590800</xdr:colOff>
      <xdr:row>26</xdr:row>
      <xdr:rowOff>0</xdr:rowOff>
    </xdr:from>
    <xdr:ext cx="1962150" cy="704850"/>
    <xdr:sp macro="" textlink="">
      <xdr:nvSpPr>
        <xdr:cNvPr id="2" name="CuadroTexto 1"/>
        <xdr:cNvSpPr txBox="1"/>
      </xdr:nvSpPr>
      <xdr:spPr>
        <a:xfrm>
          <a:off x="2590800" y="4162425"/>
          <a:ext cx="1962150" cy="704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/>
            <a:t>________________________</a:t>
          </a:r>
        </a:p>
        <a:p>
          <a:pPr algn="ctr"/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Presidenta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 Municipal</a:t>
          </a:r>
        </a:p>
        <a:p>
          <a:pPr algn="ctr"/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Lic. Sonia García Toscano </a:t>
          </a:r>
          <a:r>
            <a:rPr lang="en-US" sz="1000" baseline="0">
              <a:latin typeface="+mn-lt"/>
            </a:rPr>
            <a:t>   </a:t>
          </a:r>
          <a:endParaRPr lang="en-US" sz="1000">
            <a:latin typeface="+mn-lt"/>
          </a:endParaRPr>
        </a:p>
      </xdr:txBody>
    </xdr:sp>
    <xdr:clientData/>
  </xdr:oneCellAnchor>
  <xdr:oneCellAnchor>
    <xdr:from>
      <xdr:col>2</xdr:col>
      <xdr:colOff>1181100</xdr:colOff>
      <xdr:row>26</xdr:row>
      <xdr:rowOff>9526</xdr:rowOff>
    </xdr:from>
    <xdr:ext cx="2400300" cy="704849"/>
    <xdr:sp macro="" textlink="">
      <xdr:nvSpPr>
        <xdr:cNvPr id="3" name="CuadroTexto 2"/>
        <xdr:cNvSpPr txBox="1"/>
      </xdr:nvSpPr>
      <xdr:spPr>
        <a:xfrm>
          <a:off x="6134100" y="4171951"/>
          <a:ext cx="2400300" cy="7048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/>
            <a:t>________________________</a:t>
          </a:r>
        </a:p>
        <a:p>
          <a:pPr algn="ctr"/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Tesorero Municipal</a:t>
          </a:r>
        </a:p>
        <a:p>
          <a:pPr algn="ctr"/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C.P. Marco Antonio Hernández Galván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topLeftCell="A10" zoomScaleNormal="100" workbookViewId="0">
      <selection activeCell="F26" sqref="F26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331101025.96999997</v>
      </c>
      <c r="C3" s="8">
        <f t="shared" ref="C3:F3" si="0">C4+C12</f>
        <v>192235421.05000001</v>
      </c>
      <c r="D3" s="8">
        <f t="shared" si="0"/>
        <v>174883656.13</v>
      </c>
      <c r="E3" s="8">
        <f t="shared" si="0"/>
        <v>348452790.88999999</v>
      </c>
      <c r="F3" s="8">
        <f t="shared" si="0"/>
        <v>17351764.920000054</v>
      </c>
    </row>
    <row r="4" spans="1:6" x14ac:dyDescent="0.2">
      <c r="A4" s="5" t="s">
        <v>4</v>
      </c>
      <c r="B4" s="8">
        <f>SUM(B5:B11)</f>
        <v>36813462.789999999</v>
      </c>
      <c r="C4" s="8">
        <f>SUM(C5:C11)</f>
        <v>174016615.78</v>
      </c>
      <c r="D4" s="8">
        <f>SUM(D5:D11)</f>
        <v>163257112.75</v>
      </c>
      <c r="E4" s="8">
        <f>SUM(E5:E11)</f>
        <v>47572965.820000015</v>
      </c>
      <c r="F4" s="8">
        <f>SUM(F5:F11)</f>
        <v>10759503.030000014</v>
      </c>
    </row>
    <row r="5" spans="1:6" x14ac:dyDescent="0.2">
      <c r="A5" s="6" t="s">
        <v>5</v>
      </c>
      <c r="B5" s="9">
        <v>31379160.93</v>
      </c>
      <c r="C5" s="9">
        <v>68800481.370000005</v>
      </c>
      <c r="D5" s="9">
        <v>60124358.68</v>
      </c>
      <c r="E5" s="9">
        <f>B5+C5-D5</f>
        <v>40055283.620000012</v>
      </c>
      <c r="F5" s="9">
        <f t="shared" ref="F5:F11" si="1">E5-B5</f>
        <v>8676122.6900000125</v>
      </c>
    </row>
    <row r="6" spans="1:6" x14ac:dyDescent="0.2">
      <c r="A6" s="6" t="s">
        <v>6</v>
      </c>
      <c r="B6" s="9">
        <v>5043341.17</v>
      </c>
      <c r="C6" s="9">
        <v>102956620.66</v>
      </c>
      <c r="D6" s="9">
        <v>102764766.66</v>
      </c>
      <c r="E6" s="9">
        <f t="shared" ref="E6:E11" si="2">B6+C6-D6</f>
        <v>5235195.1700000018</v>
      </c>
      <c r="F6" s="9">
        <f t="shared" si="1"/>
        <v>191854.00000000186</v>
      </c>
    </row>
    <row r="7" spans="1:6" x14ac:dyDescent="0.2">
      <c r="A7" s="6" t="s">
        <v>7</v>
      </c>
      <c r="B7" s="9">
        <v>390960.69</v>
      </c>
      <c r="C7" s="9">
        <v>2259513.75</v>
      </c>
      <c r="D7" s="9">
        <v>367987.41</v>
      </c>
      <c r="E7" s="9">
        <f t="shared" si="2"/>
        <v>2282487.0299999998</v>
      </c>
      <c r="F7" s="9">
        <f t="shared" si="1"/>
        <v>1891526.3399999999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294287563.17999995</v>
      </c>
      <c r="C12" s="8">
        <f>SUM(C13:C21)</f>
        <v>18218805.27</v>
      </c>
      <c r="D12" s="8">
        <f>SUM(D13:D21)</f>
        <v>11626543.379999999</v>
      </c>
      <c r="E12" s="8">
        <f>SUM(E13:E21)</f>
        <v>300879825.06999999</v>
      </c>
      <c r="F12" s="8">
        <f>SUM(F13:F21)</f>
        <v>6592261.8900000378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266393.95</v>
      </c>
      <c r="C14" s="10">
        <v>0</v>
      </c>
      <c r="D14" s="10">
        <v>0</v>
      </c>
      <c r="E14" s="10">
        <f t="shared" ref="E14:E21" si="4">B14+C14-D14</f>
        <v>266393.95</v>
      </c>
      <c r="F14" s="10">
        <f t="shared" si="3"/>
        <v>0</v>
      </c>
    </row>
    <row r="15" spans="1:6" x14ac:dyDescent="0.2">
      <c r="A15" s="6" t="s">
        <v>13</v>
      </c>
      <c r="B15" s="10">
        <v>287075789.94</v>
      </c>
      <c r="C15" s="10">
        <v>13552878.91</v>
      </c>
      <c r="D15" s="10">
        <v>9293580.1999999993</v>
      </c>
      <c r="E15" s="10">
        <f t="shared" si="4"/>
        <v>291335088.65000004</v>
      </c>
      <c r="F15" s="10">
        <f t="shared" si="3"/>
        <v>4259298.7100000381</v>
      </c>
    </row>
    <row r="16" spans="1:6" x14ac:dyDescent="0.2">
      <c r="A16" s="6" t="s">
        <v>14</v>
      </c>
      <c r="B16" s="9">
        <v>27579424.449999999</v>
      </c>
      <c r="C16" s="9">
        <v>4665926.3600000003</v>
      </c>
      <c r="D16" s="9">
        <v>2332963.1800000002</v>
      </c>
      <c r="E16" s="9">
        <f t="shared" si="4"/>
        <v>29912387.629999999</v>
      </c>
      <c r="F16" s="9">
        <f t="shared" si="3"/>
        <v>2332963.1799999997</v>
      </c>
    </row>
    <row r="17" spans="1:6" x14ac:dyDescent="0.2">
      <c r="A17" s="6" t="s">
        <v>15</v>
      </c>
      <c r="B17" s="9">
        <v>453163.5</v>
      </c>
      <c r="C17" s="9">
        <v>0</v>
      </c>
      <c r="D17" s="9">
        <v>0</v>
      </c>
      <c r="E17" s="9">
        <f t="shared" si="4"/>
        <v>453163.5</v>
      </c>
      <c r="F17" s="9">
        <f t="shared" si="3"/>
        <v>0</v>
      </c>
    </row>
    <row r="18" spans="1:6" x14ac:dyDescent="0.2">
      <c r="A18" s="6" t="s">
        <v>16</v>
      </c>
      <c r="B18" s="9">
        <v>-22152202.91</v>
      </c>
      <c r="C18" s="9">
        <v>0</v>
      </c>
      <c r="D18" s="9">
        <v>0</v>
      </c>
      <c r="E18" s="9">
        <f t="shared" si="4"/>
        <v>-22152202.91</v>
      </c>
      <c r="F18" s="9">
        <f t="shared" si="3"/>
        <v>0</v>
      </c>
    </row>
    <row r="19" spans="1:6" x14ac:dyDescent="0.2">
      <c r="A19" s="6" t="s">
        <v>17</v>
      </c>
      <c r="B19" s="9">
        <v>1064994.25</v>
      </c>
      <c r="C19" s="9">
        <v>0</v>
      </c>
      <c r="D19" s="9">
        <v>0</v>
      </c>
      <c r="E19" s="9">
        <f t="shared" si="4"/>
        <v>1064994.25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Vanesa</cp:lastModifiedBy>
  <cp:lastPrinted>2024-07-19T20:23:42Z</cp:lastPrinted>
  <dcterms:created xsi:type="dcterms:W3CDTF">2014-02-09T04:04:15Z</dcterms:created>
  <dcterms:modified xsi:type="dcterms:W3CDTF">2024-07-19T20:23:43Z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