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INFORMES TRIMESTRALES 2024\2DO TRIMESTRE 2024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<sst xmlns="http://schemas.openxmlformats.org/spreadsheetml/2006/main" count="859" uniqueCount="603">
  <si>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</si>
  <si>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</si>
  <si>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</si>
  <si>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</si>
  <si>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</si>
  <si>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</si>
  <si>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</si>
  <si>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</si>
  <si>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</si>
  <si>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</si>
  <si>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</si>
  <si>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</si>
  <si>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</si>
  <si>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</si>
  <si>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</si>
  <si>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</si>
  <si>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</si>
  <si>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</si>
  <si>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</si>
  <si>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</si>
  <si>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</si>
  <si>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</si>
  <si>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</si>
  <si>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</si>
  <si>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</si>
  <si>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</si>
  <si>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</si>
  <si>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</si>
  <si>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</si>
  <si>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</si>
  <si>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</si>
  <si>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</si>
  <si>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</si>
  <si>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</si>
  <si>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</si>
  <si>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</si>
  <si>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</si>
  <si>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</si>
  <si>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</si>
  <si>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</si>
  <si>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</si>
  <si>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</si>
  <si>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</si>
  <si>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</si>
  <si>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</si>
  <si>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</si>
  <si>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</si>
  <si>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</si>
  <si>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</si>
  <si>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</si>
  <si>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</si>
  <si>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</si>
  <si>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</si>
  <si>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</si>
  <si>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</si>
  <si>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</si>
  <si>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</si>
  <si>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</si>
  <si>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</si>
  <si>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</si>
  <si>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</si>
  <si>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</si>
  <si>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</si>
  <si>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</si>
  <si>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</si>
  <si>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</si>
  <si>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</si>
  <si>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</si>
  <si>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</si>
  <si>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</si>
  <si>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</si>
  <si>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</si>
  <si>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</si>
  <si>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</si>
  <si>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</si>
  <si>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</si>
  <si>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</si>
  <si>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</si>
  <si>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</si>
  <si>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</si>
  <si>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</si>
  <si>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</si>
  <si>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</si>
  <si>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</si>
  <si>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</si>
  <si>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</si>
  <si>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</si>
  <si>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</si>
  <si>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</si>
  <si>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</si>
  <si>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</si>
  <si>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</si>
  <si>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</si>
  <si>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</si>
  <si>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</si>
  <si>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</si>
  <si>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</si>
  <si>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</si>
  <si>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</si>
  <si>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</si>
  <si>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</si>
  <si>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</si>
  <si>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</si>
  <si>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</si>
  <si>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</si>
  <si>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</si>
  <si>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</si>
  <si>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</si>
  <si>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</si>
  <si>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</si>
  <si>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</si>
  <si>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</si>
  <si>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</si>
  <si>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</si>
  <si>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</si>
  <si>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</si>
  <si>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</si>
  <si>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</si>
  <si>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</si>
  <si>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</si>
  <si>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</si>
  <si>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</si>
  <si>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</si>
  <si>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</si>
  <si>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</si>
  <si>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</si>
  <si>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</si>
  <si>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</si>
  <si>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</si>
  <si>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</si>
  <si>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</si>
  <si>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</si>
  <si>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</si>
  <si>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</si>
  <si>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</si>
  <si>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</si>
  <si>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</si>
  <si>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</si>
  <si>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</si>
  <si>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</si>
  <si>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</si>
  <si>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</si>
  <si>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</si>
  <si>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</si>
  <si>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</si>
  <si>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</si>
  <si>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</si>
  <si>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</si>
  <si>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</si>
  <si>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</si>
  <si>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</si>
  <si>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</si>
  <si>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</si>
  <si>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</si>
  <si>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</si>
  <si>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</si>
  <si>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</si>
  <si>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</si>
  <si>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</si>
  <si>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</si>
  <si>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</si>
  <si>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</si>
  <si>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</si>
  <si>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</si>
  <si>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</si>
  <si>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</si>
  <si>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</si>
  <si>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</si>
  <si>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</si>
  <si>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</si>
  <si>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</si>
  <si>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</si>
  <si>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</si>
  <si>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</si>
  <si>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</si>
  <si>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</si>
  <si>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</si>
  <si>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</si>
  <si>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</si>
  <si>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</si>
  <si>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</si>
  <si>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</si>
  <si>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</si>
  <si>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</si>
  <si>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</si>
  <si>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</si>
  <si>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</si>
  <si>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</si>
  <si>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</si>
  <si>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</si>
  <si>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</si>
  <si>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</si>
  <si>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</si>
  <si>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</si>
  <si>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</si>
  <si>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</si>
  <si>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</si>
  <si>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</si>
  <si>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</si>
  <si>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</si>
  <si>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</si>
  <si>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</si>
  <si>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</si>
  <si>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</si>
  <si>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</si>
  <si>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</si>
  <si>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</si>
  <si>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</si>
  <si>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</si>
  <si>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</si>
  <si>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</si>
  <si>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</si>
  <si>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</si>
  <si>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</si>
  <si>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</si>
  <si>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</si>
  <si>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</si>
  <si>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</si>
  <si>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</si>
  <si>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</si>
  <si>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</si>
  <si>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</si>
  <si>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</si>
  <si>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</si>
  <si>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</si>
  <si>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</si>
  <si>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</si>
  <si>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</si>
  <si>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</si>
  <si>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</si>
  <si>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</si>
  <si>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</si>
  <si>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</si>
  <si>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</si>
  <si>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</si>
  <si>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</si>
  <si>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</si>
  <si>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</si>
  <si>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</si>
  <si>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</si>
  <si>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</si>
  <si>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</si>
  <si>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</si>
  <si>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</si>
  <si>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</si>
  <si>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</si>
  <si>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</si>
  <si>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</si>
  <si>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</si>
  <si>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</si>
  <si>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</si>
  <si>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</si>
  <si>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</si>
  <si>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</si>
  <si>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</si>
  <si>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</si>
  <si>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</si>
  <si>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</si>
  <si>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</si>
  <si>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</si>
  <si>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</si>
  <si>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</si>
  <si>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</si>
  <si>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</si>
  <si>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</si>
  <si>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</si>
  <si>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</si>
  <si>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</si>
  <si>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</si>
  <si>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</si>
  <si>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</si>
  <si>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</si>
  <si>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</si>
  <si>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</si>
  <si>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</si>
  <si>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</si>
  <si>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</si>
  <si>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</si>
  <si>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</si>
  <si>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</si>
  <si>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</si>
  <si>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</si>
  <si>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</si>
  <si>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</si>
  <si>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</si>
  <si>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</si>
  <si>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</si>
  <si>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</si>
  <si>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</si>
  <si>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</si>
  <si>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</si>
  <si>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</si>
  <si>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</si>
  <si>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</si>
  <si>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</si>
  <si>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</si>
  <si>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</si>
  <si>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</si>
  <si>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</si>
  <si>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</si>
  <si>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</si>
  <si>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</si>
  <si>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</si>
  <si>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</si>
  <si>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</si>
  <si>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</si>
  <si>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</si>
  <si>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</si>
  <si>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</si>
  <si>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</si>
  <si>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</si>
  <si>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</si>
  <si>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</si>
  <si>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</si>
  <si>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</si>
  <si>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</si>
  <si>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</si>
  <si>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</si>
  <si>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</si>
  <si>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</si>
  <si>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</si>
  <si>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</si>
  <si>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</si>
  <si>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</si>
  <si>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</si>
  <si>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</si>
  <si>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</si>
  <si>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</si>
  <si>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</si>
  <si>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</si>
  <si>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</si>
  <si>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</si>
  <si>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</si>
  <si>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</si>
  <si>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</si>
  <si>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</si>
  <si>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</si>
  <si>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</si>
  <si>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</si>
  <si>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</si>
  <si>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</si>
  <si>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</si>
  <si>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</si>
  <si>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</si>
  <si>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</si>
  <si>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</si>
  <si>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</si>
  <si>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</si>
  <si>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</si>
  <si>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</si>
  <si>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</si>
  <si>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</si>
  <si>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</si>
  <si>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</si>
  <si>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</si>
  <si>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</si>
  <si>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</si>
  <si>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</si>
  <si>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</si>
  <si>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</si>
  <si>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</si>
  <si>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</si>
  <si>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</si>
  <si>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</si>
  <si>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</si>
  <si>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</si>
  <si>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</si>
  <si>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</si>
  <si>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</si>
  <si>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</si>
  <si>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</si>
  <si>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</si>
  <si>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</si>
  <si>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</si>
  <si>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</si>
  <si>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</si>
  <si>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</si>
  <si>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</si>
  <si>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</si>
  <si>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</si>
  <si>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</si>
  <si>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</si>
  <si>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</si>
  <si>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</si>
  <si>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</si>
  <si>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</si>
  <si>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</si>
  <si>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</si>
  <si>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</si>
  <si>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</si>
  <si>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</si>
  <si>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</si>
  <si>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</si>
  <si>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</si>
  <si>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</si>
  <si>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</si>
  <si>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</si>
  <si>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</si>
  <si>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</si>
  <si>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</si>
  <si>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</si>
  <si>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</si>
  <si>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</si>
  <si>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</si>
  <si>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</si>
  <si>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</si>
  <si>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</si>
  <si>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</si>
  <si>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</si>
  <si>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</si>
  <si>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</si>
  <si>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</si>
  <si>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</si>
  <si>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</si>
  <si>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</si>
  <si>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</si>
  <si>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</si>
  <si>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</si>
  <si>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</si>
  <si>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</si>
  <si>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</si>
  <si>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</si>
  <si>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</si>
  <si>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</si>
  <si>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</si>
  <si>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</si>
  <si>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</si>
  <si>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</si>
  <si>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</si>
  <si>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</si>
  <si>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</si>
  <si>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</si>
  <si>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</si>
  <si>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</si>
  <si>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</si>
  <si>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</si>
  <si>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</si>
  <si>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</si>
  <si>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</si>
  <si>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</si>
  <si>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</si>
  <si>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</si>
  <si>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</si>
  <si>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</si>
  <si>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</si>
  <si>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</si>
  <si>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</si>
  <si>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</si>
  <si>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</si>
  <si>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</si>
  <si>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</si>
  <si>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</si>
  <si>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</si>
  <si>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</si>
  <si>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</si>
  <si>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</si>
  <si>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</si>
  <si>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</si>
  <si>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</si>
  <si>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</si>
  <si>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</si>
  <si>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</si>
  <si>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</si>
  <si>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</si>
  <si>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</si>
  <si>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</si>
  <si>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</si>
  <si>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</si>
  <si>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</si>
  <si>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</si>
  <si>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</si>
  <si>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</si>
  <si>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</si>
  <si>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</si>
  <si>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</si>
  <si>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</si>
  <si>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</si>
  <si>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</si>
  <si>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</si>
  <si>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</si>
  <si>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</si>
  <si>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</si>
  <si>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</si>
  <si>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</si>
  <si>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</si>
  <si>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</si>
  <si>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</si>
  <si>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</si>
  <si>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</si>
  <si>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</si>
  <si>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</si>
  <si>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</si>
  <si>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</si>
  <si>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</si>
  <si>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</si>
  <si>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</si>
  <si>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</si>
  <si>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</si>
  <si>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</si>
  <si>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</si>
  <si>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</si>
  <si>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</si>
  <si>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</si>
  <si>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</si>
  <si>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</si>
  <si>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</si>
  <si>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</si>
  <si>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</si>
  <si>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</si>
  <si>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</si>
  <si>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</si>
  <si>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</si>
  <si>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</si>
  <si>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</si>
  <si>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</si>
  <si>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</si>
  <si>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</si>
  <si>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</si>
  <si>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</si>
  <si>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</si>
  <si>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</si>
  <si>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</si>
  <si>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</si>
  <si>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</si>
  <si>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</si>
  <si>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</si>
  <si>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</si>
  <si>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</si>
  <si>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</si>
  <si>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</si>
  <si>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</si>
  <si>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</si>
  <si>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</si>
  <si>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</si>
  <si>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</si>
  <si>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</si>
  <si>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</si>
  <si>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</si>
  <si>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</si>
  <si>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</si>
  <si>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</si>
  <si>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</si>
  <si>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</si>
  <si>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</si>
  <si>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</si>
  <si>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</si>
  <si>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</si>
  <si>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</si>
  <si>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</si>
  <si>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</si>
  <si>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</si>
  <si>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</si>
  <si>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</si>
  <si>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</si>
  <si>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</si>
  <si>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</si>
  <si>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</si>
  <si>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</si>
  <si>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</si>
  <si>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</si>
  <si>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</si>
  <si>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</si>
  <si>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</si>
  <si>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</si>
  <si>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</si>
  <si>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</si>
  <si>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</si>
  <si>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</si>
  <si>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</si>
  <si>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</si>
  <si>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</si>
  <si>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</si>
  <si>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</si>
  <si>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</si>
  <si>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</si>
  <si>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</si>
  <si>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</si>
  <si>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</si>
  <si>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</si>
  <si>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</si>
  <si>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</si>
  <si>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</si>
  <si>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</si>
  <si>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</si>
  <si>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</si>
  <si>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</si>
  <si>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</si>
  <si>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</si>
  <si>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</si>
  <si>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</si>
  <si>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</si>
  <si>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</si>
  <si>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</si>
  <si>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</si>
  <si>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</si>
  <si>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</si>
  <si>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</si>
  <si>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</si>
  <si>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</si>
  <si>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</si>
  <si>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</si>
  <si>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Santa Catarina, Gto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</si>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</sst>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981075" y="71437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Presidenta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Lic. Sonia García Toscano </a:t>
          </a:r>
          <a:r>
            <a:rPr lang="en-US" sz="1000" baseline="0">
              <a:latin typeface="+mn-lt"/>
            </a:rPr>
            <a:t>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3038475</xdr:colOff>
      <xdr:row>48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4019550" y="715327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  <a:p>
          <a:pPr algn="ctr"/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C.P. Marco Antonio Hernández Galván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33" activePane="bottomLeft" state="frozen"/>
      <selection activeCell="A14" sqref="A14:B14"/>
      <selection pane="bottomLeft" activeCell="D49" sqref="D4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15" t="s">
        <v>495</v>
      </c>
      <c r="D1" s="116">
        <v>2024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149999999999999" customHeight="1" x14ac:dyDescent="0.2">
      <c r="A3" s="165" t="s">
        <v>602</v>
      </c>
      <c r="B3" s="166"/>
      <c r="C3" s="10" t="s">
        <v>497</v>
      </c>
      <c r="D3" s="118">
        <v>2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50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601</v>
      </c>
      <c r="B1" s="164"/>
      <c r="C1" s="164"/>
      <c r="D1" s="10" t="s">
        <v>498</v>
      </c>
      <c r="E1" s="19">
        <v>2024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95" customHeight="1" x14ac:dyDescent="0.25">
      <c r="A3" s="164" t="s">
        <v>602</v>
      </c>
      <c r="B3" s="164"/>
      <c r="C3" s="164"/>
      <c r="D3" s="10" t="s">
        <v>500</v>
      </c>
      <c r="E3" s="19">
        <v>2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62091657.530000009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6418189.7700000005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1498539.27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1299196.24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199343.03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1104980.5499999998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22692.77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1040160.9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42126.879999999997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1253282.1000000001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1253282.1000000001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2231089.4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2148215.11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82874.289999999994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330298.45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330298.45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55673467.760000005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55561032.300000004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34416385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11622930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9163145.3100000005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358571.99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112435.46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112435.46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40062172.090000004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27915867.780000001</v>
      </c>
      <c r="D95" s="124">
        <f>C95/$C$94</f>
        <v>0.69681363549851394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16503331.199999999</v>
      </c>
      <c r="D96" s="124">
        <f t="shared" ref="D96:D159" si="0">C96/$C$94</f>
        <v>0.41194299607432988</v>
      </c>
      <c r="E96" s="42"/>
    </row>
    <row r="97" spans="1:5" x14ac:dyDescent="0.2">
      <c r="A97" s="44">
        <v>5111</v>
      </c>
      <c r="B97" s="42" t="s">
        <v>280</v>
      </c>
      <c r="C97" s="45">
        <v>9060167.6500000004</v>
      </c>
      <c r="D97" s="46">
        <f t="shared" si="0"/>
        <v>0.2261526816281019</v>
      </c>
      <c r="E97" s="42"/>
    </row>
    <row r="98" spans="1:5" x14ac:dyDescent="0.2">
      <c r="A98" s="44">
        <v>5112</v>
      </c>
      <c r="B98" s="42" t="s">
        <v>281</v>
      </c>
      <c r="C98" s="45">
        <v>4863121.0199999996</v>
      </c>
      <c r="D98" s="46">
        <f t="shared" si="0"/>
        <v>0.12138934976054114</v>
      </c>
      <c r="E98" s="42"/>
    </row>
    <row r="99" spans="1:5" x14ac:dyDescent="0.2">
      <c r="A99" s="44">
        <v>5113</v>
      </c>
      <c r="B99" s="42" t="s">
        <v>282</v>
      </c>
      <c r="C99" s="45">
        <v>560268.80000000005</v>
      </c>
      <c r="D99" s="46">
        <f t="shared" si="0"/>
        <v>1.3984983109287023E-2</v>
      </c>
      <c r="E99" s="42"/>
    </row>
    <row r="100" spans="1:5" x14ac:dyDescent="0.2">
      <c r="A100" s="44">
        <v>5114</v>
      </c>
      <c r="B100" s="42" t="s">
        <v>283</v>
      </c>
      <c r="C100" s="45">
        <v>2700.36</v>
      </c>
      <c r="D100" s="46">
        <f t="shared" si="0"/>
        <v>6.7404233448291792E-5</v>
      </c>
      <c r="E100" s="42"/>
    </row>
    <row r="101" spans="1:5" x14ac:dyDescent="0.2">
      <c r="A101" s="44">
        <v>5115</v>
      </c>
      <c r="B101" s="42" t="s">
        <v>284</v>
      </c>
      <c r="C101" s="45">
        <v>2017073.37</v>
      </c>
      <c r="D101" s="46">
        <f t="shared" si="0"/>
        <v>5.0348577342951548E-2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2934775.3600000003</v>
      </c>
      <c r="D103" s="124">
        <f t="shared" si="0"/>
        <v>7.3255522776124141E-2</v>
      </c>
      <c r="E103" s="42"/>
    </row>
    <row r="104" spans="1:5" x14ac:dyDescent="0.2">
      <c r="A104" s="44">
        <v>5121</v>
      </c>
      <c r="B104" s="42" t="s">
        <v>287</v>
      </c>
      <c r="C104" s="45">
        <v>364399.06</v>
      </c>
      <c r="D104" s="46">
        <f t="shared" si="0"/>
        <v>9.0958388172606933E-3</v>
      </c>
      <c r="E104" s="42"/>
    </row>
    <row r="105" spans="1:5" x14ac:dyDescent="0.2">
      <c r="A105" s="44">
        <v>5122</v>
      </c>
      <c r="B105" s="42" t="s">
        <v>288</v>
      </c>
      <c r="C105" s="45">
        <v>267958.82</v>
      </c>
      <c r="D105" s="46">
        <f t="shared" si="0"/>
        <v>6.6885744337083939E-3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757848.32</v>
      </c>
      <c r="D107" s="46">
        <f t="shared" si="0"/>
        <v>1.8916805566545104E-2</v>
      </c>
      <c r="E107" s="42"/>
    </row>
    <row r="108" spans="1:5" x14ac:dyDescent="0.2">
      <c r="A108" s="44">
        <v>5125</v>
      </c>
      <c r="B108" s="42" t="s">
        <v>291</v>
      </c>
      <c r="C108" s="45">
        <v>14268</v>
      </c>
      <c r="D108" s="46">
        <f t="shared" si="0"/>
        <v>3.5614644078575718E-4</v>
      </c>
      <c r="E108" s="42"/>
    </row>
    <row r="109" spans="1:5" x14ac:dyDescent="0.2">
      <c r="A109" s="44">
        <v>5126</v>
      </c>
      <c r="B109" s="42" t="s">
        <v>292</v>
      </c>
      <c r="C109" s="45">
        <v>1105585.6299999999</v>
      </c>
      <c r="D109" s="46">
        <f t="shared" si="0"/>
        <v>2.7596747063945822E-2</v>
      </c>
      <c r="E109" s="42"/>
    </row>
    <row r="110" spans="1:5" x14ac:dyDescent="0.2">
      <c r="A110" s="44">
        <v>5127</v>
      </c>
      <c r="B110" s="42" t="s">
        <v>293</v>
      </c>
      <c r="C110" s="45">
        <v>89428.37</v>
      </c>
      <c r="D110" s="46">
        <f t="shared" si="0"/>
        <v>2.2322396748508397E-3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335287.15999999997</v>
      </c>
      <c r="D112" s="46">
        <f t="shared" si="0"/>
        <v>8.3691707790275217E-3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8477761.2200000007</v>
      </c>
      <c r="D113" s="124">
        <f t="shared" si="0"/>
        <v>0.2116151166480599</v>
      </c>
      <c r="E113" s="42"/>
    </row>
    <row r="114" spans="1:5" x14ac:dyDescent="0.2">
      <c r="A114" s="44">
        <v>5131</v>
      </c>
      <c r="B114" s="42" t="s">
        <v>297</v>
      </c>
      <c r="C114" s="45">
        <v>3859381.43</v>
      </c>
      <c r="D114" s="46">
        <f t="shared" si="0"/>
        <v>9.633480234995416E-2</v>
      </c>
      <c r="E114" s="42"/>
    </row>
    <row r="115" spans="1:5" x14ac:dyDescent="0.2">
      <c r="A115" s="44">
        <v>5132</v>
      </c>
      <c r="B115" s="42" t="s">
        <v>298</v>
      </c>
      <c r="C115" s="45">
        <v>216458.64</v>
      </c>
      <c r="D115" s="46">
        <f t="shared" si="0"/>
        <v>5.4030679992518593E-3</v>
      </c>
      <c r="E115" s="42"/>
    </row>
    <row r="116" spans="1:5" x14ac:dyDescent="0.2">
      <c r="A116" s="44">
        <v>5133</v>
      </c>
      <c r="B116" s="42" t="s">
        <v>299</v>
      </c>
      <c r="C116" s="45">
        <v>760612.4</v>
      </c>
      <c r="D116" s="46">
        <f t="shared" si="0"/>
        <v>1.8985800327832397E-2</v>
      </c>
      <c r="E116" s="42"/>
    </row>
    <row r="117" spans="1:5" x14ac:dyDescent="0.2">
      <c r="A117" s="44">
        <v>5134</v>
      </c>
      <c r="B117" s="42" t="s">
        <v>300</v>
      </c>
      <c r="C117" s="45">
        <v>648332.26</v>
      </c>
      <c r="D117" s="46">
        <f t="shared" si="0"/>
        <v>1.6183152988897262E-2</v>
      </c>
      <c r="E117" s="42"/>
    </row>
    <row r="118" spans="1:5" x14ac:dyDescent="0.2">
      <c r="A118" s="44">
        <v>5135</v>
      </c>
      <c r="B118" s="42" t="s">
        <v>301</v>
      </c>
      <c r="C118" s="45">
        <v>1326483.56</v>
      </c>
      <c r="D118" s="46">
        <f t="shared" si="0"/>
        <v>3.3110625080937789E-2</v>
      </c>
      <c r="E118" s="42"/>
    </row>
    <row r="119" spans="1:5" x14ac:dyDescent="0.2">
      <c r="A119" s="44">
        <v>5136</v>
      </c>
      <c r="B119" s="42" t="s">
        <v>302</v>
      </c>
      <c r="C119" s="45">
        <v>147051.03</v>
      </c>
      <c r="D119" s="46">
        <f t="shared" si="0"/>
        <v>3.670570573898206E-3</v>
      </c>
      <c r="E119" s="42"/>
    </row>
    <row r="120" spans="1:5" x14ac:dyDescent="0.2">
      <c r="A120" s="44">
        <v>5137</v>
      </c>
      <c r="B120" s="42" t="s">
        <v>303</v>
      </c>
      <c r="C120" s="45">
        <v>105593</v>
      </c>
      <c r="D120" s="46">
        <f t="shared" si="0"/>
        <v>2.6357282816015181E-3</v>
      </c>
      <c r="E120" s="42"/>
    </row>
    <row r="121" spans="1:5" x14ac:dyDescent="0.2">
      <c r="A121" s="44">
        <v>5138</v>
      </c>
      <c r="B121" s="42" t="s">
        <v>304</v>
      </c>
      <c r="C121" s="45">
        <v>840876.53</v>
      </c>
      <c r="D121" s="46">
        <f t="shared" si="0"/>
        <v>2.0989289550026491E-2</v>
      </c>
      <c r="E121" s="42"/>
    </row>
    <row r="122" spans="1:5" x14ac:dyDescent="0.2">
      <c r="A122" s="44">
        <v>5139</v>
      </c>
      <c r="B122" s="42" t="s">
        <v>305</v>
      </c>
      <c r="C122" s="45">
        <v>572972.37</v>
      </c>
      <c r="D122" s="46">
        <f t="shared" si="0"/>
        <v>1.4302079495660215E-2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12046304.310000001</v>
      </c>
      <c r="D123" s="124">
        <f t="shared" si="0"/>
        <v>0.30069024422684515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78000</v>
      </c>
      <c r="D124" s="124">
        <f t="shared" si="0"/>
        <v>1.9469738142198667E-3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78000</v>
      </c>
      <c r="D126" s="46">
        <f t="shared" si="0"/>
        <v>1.9469738142198667E-3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2700000</v>
      </c>
      <c r="D127" s="124">
        <f t="shared" si="0"/>
        <v>6.7395247415303075E-2</v>
      </c>
      <c r="E127" s="42"/>
    </row>
    <row r="128" spans="1:5" x14ac:dyDescent="0.2">
      <c r="A128" s="44">
        <v>5221</v>
      </c>
      <c r="B128" s="42" t="s">
        <v>311</v>
      </c>
      <c r="C128" s="45">
        <v>2700000</v>
      </c>
      <c r="D128" s="46">
        <f t="shared" si="0"/>
        <v>6.7395247415303075E-2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9268304.3100000005</v>
      </c>
      <c r="D133" s="124">
        <f t="shared" si="0"/>
        <v>0.23134802299732221</v>
      </c>
      <c r="E133" s="42"/>
    </row>
    <row r="134" spans="1:5" x14ac:dyDescent="0.2">
      <c r="A134" s="44">
        <v>5241</v>
      </c>
      <c r="B134" s="42" t="s">
        <v>315</v>
      </c>
      <c r="C134" s="45">
        <v>8997586.8499999996</v>
      </c>
      <c r="D134" s="46">
        <f t="shared" si="0"/>
        <v>0.22459058959126943</v>
      </c>
      <c r="E134" s="42"/>
    </row>
    <row r="135" spans="1:5" x14ac:dyDescent="0.2">
      <c r="A135" s="44">
        <v>5242</v>
      </c>
      <c r="B135" s="42" t="s">
        <v>316</v>
      </c>
      <c r="C135" s="45">
        <v>235900</v>
      </c>
      <c r="D135" s="46">
        <f t="shared" si="0"/>
        <v>5.8883477278777767E-3</v>
      </c>
      <c r="E135" s="42"/>
    </row>
    <row r="136" spans="1:5" x14ac:dyDescent="0.2">
      <c r="A136" s="44">
        <v>5243</v>
      </c>
      <c r="B136" s="42" t="s">
        <v>317</v>
      </c>
      <c r="C136" s="45">
        <v>34817.46</v>
      </c>
      <c r="D136" s="46">
        <f t="shared" si="0"/>
        <v>8.6908567817496976E-4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100000</v>
      </c>
      <c r="D156" s="124">
        <f t="shared" si="0"/>
        <v>2.4961202746408549E-3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100000</v>
      </c>
      <c r="D163" s="124">
        <f t="shared" si="1"/>
        <v>2.4961202746408549E-3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100000</v>
      </c>
      <c r="D165" s="46">
        <f t="shared" si="1"/>
        <v>2.4961202746408549E-3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2024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95" customHeight="1" x14ac:dyDescent="0.25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2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-243521.86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1648698.39</v>
      </c>
      <c r="D15" s="18">
        <v>1648698.39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1949372.86</v>
      </c>
      <c r="D16" s="18">
        <v>1949372.86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588298.44999999995</v>
      </c>
      <c r="D20" s="18">
        <v>588298.44999999995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1048825.47</v>
      </c>
      <c r="D23" s="18">
        <v>1048825.47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143625.69</v>
      </c>
      <c r="D24" s="18">
        <v>143625.69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2138861.34</v>
      </c>
      <c r="D27" s="18">
        <v>2138861.34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291335088.64999998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820000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277334048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13181040.65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29912387.629999999</v>
      </c>
      <c r="D64" s="18">
        <f t="shared" ref="D64:E64" si="0">SUM(D65:D72)</f>
        <v>0</v>
      </c>
      <c r="E64" s="18">
        <f t="shared" si="0"/>
        <v>21827626.609999999</v>
      </c>
    </row>
    <row r="65" spans="1:9" x14ac:dyDescent="0.2">
      <c r="A65" s="16">
        <v>1241</v>
      </c>
      <c r="B65" s="14" t="s">
        <v>158</v>
      </c>
      <c r="C65" s="18">
        <v>2868307.2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1139628.3500000001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21348993.219999999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39440</v>
      </c>
      <c r="D69" s="18">
        <v>0</v>
      </c>
      <c r="E69" s="18">
        <v>21827626.609999999</v>
      </c>
    </row>
    <row r="70" spans="1:9" x14ac:dyDescent="0.2">
      <c r="A70" s="16">
        <v>1246</v>
      </c>
      <c r="B70" s="14" t="s">
        <v>163</v>
      </c>
      <c r="C70" s="18">
        <v>4437242.8600000003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78776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453163.5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84000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369163.5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1064994.25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3730742.61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-2665748.36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6221498.0299999993</v>
      </c>
      <c r="D110" s="18">
        <f>SUM(D111:D119)</f>
        <v>6221498.0299999993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80695.56</v>
      </c>
      <c r="D111" s="18">
        <f>C111</f>
        <v>80695.56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712356.32</v>
      </c>
      <c r="D112" s="18">
        <f t="shared" ref="D112:D119" si="1">C112</f>
        <v>712356.32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-1177545.8600000001</v>
      </c>
      <c r="D113" s="18">
        <f t="shared" si="1"/>
        <v>-1177545.8600000001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297638.46000000002</v>
      </c>
      <c r="D115" s="18">
        <f t="shared" si="1"/>
        <v>297638.46000000002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1157468.79</v>
      </c>
      <c r="D117" s="18">
        <f t="shared" si="1"/>
        <v>1157468.79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5150884.76</v>
      </c>
      <c r="D119" s="18">
        <f t="shared" si="1"/>
        <v>5150884.76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5185864.99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5185864.99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601</v>
      </c>
      <c r="B1" s="172"/>
      <c r="C1" s="172"/>
      <c r="D1" s="21" t="s">
        <v>498</v>
      </c>
      <c r="E1" s="22">
        <v>2024</v>
      </c>
    </row>
    <row r="2" spans="1:5" ht="18.95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95" customHeight="1" x14ac:dyDescent="0.2">
      <c r="A3" s="172" t="s">
        <v>602</v>
      </c>
      <c r="B3" s="172"/>
      <c r="C3" s="172"/>
      <c r="D3" s="21" t="s">
        <v>500</v>
      </c>
      <c r="E3" s="22">
        <v>2</v>
      </c>
    </row>
    <row r="4" spans="1:5" ht="18.95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-78680.91</v>
      </c>
    </row>
    <row r="10" spans="1:5" x14ac:dyDescent="0.2">
      <c r="A10" s="27">
        <v>3120</v>
      </c>
      <c r="B10" s="23" t="s">
        <v>384</v>
      </c>
      <c r="C10" s="28">
        <v>3216068.15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22029485.440000001</v>
      </c>
    </row>
    <row r="16" spans="1:5" x14ac:dyDescent="0.2">
      <c r="A16" s="27">
        <v>3220</v>
      </c>
      <c r="B16" s="23" t="s">
        <v>388</v>
      </c>
      <c r="C16" s="28">
        <v>311879868.88999999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601</v>
      </c>
      <c r="B1" s="172"/>
      <c r="C1" s="172"/>
      <c r="D1" s="21" t="s">
        <v>498</v>
      </c>
      <c r="E1" s="22">
        <v>2024</v>
      </c>
    </row>
    <row r="2" spans="1:5" s="29" customFormat="1" ht="18.95" customHeight="1" x14ac:dyDescent="0.25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95" customHeight="1" x14ac:dyDescent="0.25">
      <c r="A3" s="172" t="s">
        <v>602</v>
      </c>
      <c r="B3" s="172"/>
      <c r="C3" s="172"/>
      <c r="D3" s="21" t="s">
        <v>500</v>
      </c>
      <c r="E3" s="22">
        <v>2</v>
      </c>
    </row>
    <row r="4" spans="1:5" s="29" customFormat="1" ht="18.95" customHeight="1" x14ac:dyDescent="0.25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40298805.479999997</v>
      </c>
      <c r="D10" s="28">
        <v>31622682.789999999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-243521.86</v>
      </c>
      <c r="D12" s="28">
        <v>-243521.86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40055283.619999997</v>
      </c>
      <c r="D16" s="84">
        <f>SUM(D9:D15)</f>
        <v>31379160.93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4259298.71</v>
      </c>
      <c r="D21" s="84">
        <f>SUM(D22:D28)</f>
        <v>25831863.09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3921456.96</v>
      </c>
      <c r="D26" s="28">
        <v>25420257.57</v>
      </c>
    </row>
    <row r="27" spans="1:4" x14ac:dyDescent="0.2">
      <c r="A27" s="27">
        <v>1236</v>
      </c>
      <c r="B27" s="23" t="s">
        <v>155</v>
      </c>
      <c r="C27" s="28">
        <v>337841.75</v>
      </c>
      <c r="D27" s="28">
        <v>411605.52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2332963.1799999997</v>
      </c>
      <c r="D29" s="84">
        <f>SUM(D30:D37)</f>
        <v>2301233.5</v>
      </c>
    </row>
    <row r="30" spans="1:4" x14ac:dyDescent="0.2">
      <c r="A30" s="27">
        <v>1241</v>
      </c>
      <c r="B30" s="23" t="s">
        <v>158</v>
      </c>
      <c r="C30" s="28">
        <v>200177.34</v>
      </c>
      <c r="D30" s="28">
        <v>400934</v>
      </c>
    </row>
    <row r="31" spans="1:4" x14ac:dyDescent="0.2">
      <c r="A31" s="27">
        <v>1242</v>
      </c>
      <c r="B31" s="23" t="s">
        <v>159</v>
      </c>
      <c r="C31" s="28">
        <v>17500</v>
      </c>
      <c r="D31" s="28">
        <v>143330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1938409</v>
      </c>
      <c r="D33" s="28">
        <v>1726500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176876.84</v>
      </c>
      <c r="D35" s="28">
        <v>30469.5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6592261.8899999997</v>
      </c>
      <c r="D44" s="84">
        <f>D21+D29+D38</f>
        <v>28133096.59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22029485.440000001</v>
      </c>
      <c r="D48" s="84">
        <v>50260496.899999999</v>
      </c>
      <c r="E48" s="156"/>
    </row>
    <row r="49" spans="1:4" x14ac:dyDescent="0.2">
      <c r="A49" s="27"/>
      <c r="B49" s="85" t="s">
        <v>510</v>
      </c>
      <c r="C49" s="84">
        <f>C54+C66+C94+C97+C50</f>
        <v>122018.7</v>
      </c>
      <c r="D49" s="84">
        <f>D54+D66+D94+D97+D50</f>
        <v>1519190.3099999998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1376774.64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1376774.64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1342512.43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34262.21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122018.7</v>
      </c>
      <c r="D97" s="84">
        <f>SUM(D98:D102)</f>
        <v>142415.67000000001</v>
      </c>
    </row>
    <row r="98" spans="1:4" x14ac:dyDescent="0.2">
      <c r="A98" s="27">
        <v>2111</v>
      </c>
      <c r="B98" s="23" t="s">
        <v>523</v>
      </c>
      <c r="C98" s="28">
        <v>122018.7</v>
      </c>
      <c r="D98" s="28">
        <v>142415.67000000001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22151504.140000001</v>
      </c>
      <c r="D145" s="84">
        <f>D48+D49+D103-D109-D112</f>
        <v>51779687.210000001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601</v>
      </c>
      <c r="B1" s="174"/>
      <c r="C1" s="175"/>
    </row>
    <row r="2" spans="1:3" s="30" customFormat="1" ht="18" customHeight="1" x14ac:dyDescent="0.25">
      <c r="A2" s="176" t="s">
        <v>506</v>
      </c>
      <c r="B2" s="177"/>
      <c r="C2" s="178"/>
    </row>
    <row r="3" spans="1:3" s="30" customFormat="1" ht="18" customHeight="1" x14ac:dyDescent="0.25">
      <c r="A3" s="176" t="s">
        <v>602</v>
      </c>
      <c r="B3" s="177"/>
      <c r="C3" s="178"/>
    </row>
    <row r="4" spans="1:3" s="32" customFormat="1" ht="18" customHeight="1" x14ac:dyDescent="0.2">
      <c r="A4" s="179" t="s">
        <v>507</v>
      </c>
      <c r="B4" s="180"/>
      <c r="C4" s="181"/>
    </row>
    <row r="5" spans="1:3" s="32" customFormat="1" ht="18" customHeight="1" x14ac:dyDescent="0.2">
      <c r="A5" s="182" t="s">
        <v>406</v>
      </c>
      <c r="B5" s="183"/>
      <c r="C5" s="147">
        <v>2024</v>
      </c>
    </row>
    <row r="6" spans="1:3" x14ac:dyDescent="0.2">
      <c r="A6" s="47" t="s">
        <v>435</v>
      </c>
      <c r="B6" s="47"/>
      <c r="C6" s="92">
        <v>62091657.530000001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62091657.530000001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601</v>
      </c>
      <c r="B1" s="185"/>
      <c r="C1" s="186"/>
    </row>
    <row r="2" spans="1:3" s="33" customFormat="1" ht="18.95" customHeight="1" x14ac:dyDescent="0.25">
      <c r="A2" s="187" t="s">
        <v>508</v>
      </c>
      <c r="B2" s="188"/>
      <c r="C2" s="189"/>
    </row>
    <row r="3" spans="1:3" s="33" customFormat="1" ht="18.95" customHeight="1" x14ac:dyDescent="0.25">
      <c r="A3" s="187" t="s">
        <v>602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15" customHeight="1" x14ac:dyDescent="0.2">
      <c r="A5" s="190" t="s">
        <v>406</v>
      </c>
      <c r="B5" s="191"/>
      <c r="C5" s="147">
        <v>2024</v>
      </c>
    </row>
    <row r="6" spans="1:3" x14ac:dyDescent="0.2">
      <c r="A6" s="72" t="s">
        <v>448</v>
      </c>
      <c r="B6" s="47"/>
      <c r="C6" s="96">
        <v>46654433.979999997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6592261.8899999997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200177.34</v>
      </c>
    </row>
    <row r="12" spans="1:3" x14ac:dyDescent="0.2">
      <c r="A12" s="78">
        <v>2.4</v>
      </c>
      <c r="B12" s="65" t="s">
        <v>159</v>
      </c>
      <c r="C12" s="97">
        <v>17500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1938409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176876.84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3921456.96</v>
      </c>
    </row>
    <row r="21" spans="1:3" x14ac:dyDescent="0.2">
      <c r="A21" s="78" t="s">
        <v>478</v>
      </c>
      <c r="B21" s="65" t="s">
        <v>453</v>
      </c>
      <c r="C21" s="97">
        <v>337841.75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40062172.089999996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5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601</v>
      </c>
      <c r="B1" s="193"/>
      <c r="C1" s="193"/>
      <c r="D1" s="193"/>
      <c r="E1" s="193"/>
      <c r="F1" s="193"/>
      <c r="G1" s="21" t="s">
        <v>498</v>
      </c>
      <c r="H1" s="22">
        <v>2024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95" customHeight="1" x14ac:dyDescent="0.2">
      <c r="A3" s="194" t="s">
        <v>602</v>
      </c>
      <c r="B3" s="195"/>
      <c r="C3" s="195"/>
      <c r="D3" s="195"/>
      <c r="E3" s="195"/>
      <c r="F3" s="195"/>
      <c r="G3" s="21" t="s">
        <v>500</v>
      </c>
      <c r="H3" s="22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553</v>
      </c>
      <c r="C39" s="192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70169727.590000004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-38221866.090000004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30143796.030000001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-62091657.530000001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554</v>
      </c>
      <c r="C48" s="192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-70169727.590000004</v>
      </c>
    </row>
    <row r="51" spans="1:3" x14ac:dyDescent="0.2">
      <c r="A51" s="23">
        <v>8220</v>
      </c>
      <c r="B51" s="112" t="s">
        <v>46</v>
      </c>
      <c r="C51" s="114">
        <v>71826032.670000002</v>
      </c>
    </row>
    <row r="52" spans="1:3" x14ac:dyDescent="0.2">
      <c r="A52" s="23">
        <v>8230</v>
      </c>
      <c r="B52" s="112" t="s">
        <v>600</v>
      </c>
      <c r="C52" s="114">
        <v>-50279762.189999998</v>
      </c>
    </row>
    <row r="53" spans="1:3" x14ac:dyDescent="0.2">
      <c r="A53" s="23">
        <v>8240</v>
      </c>
      <c r="B53" s="112" t="s">
        <v>45</v>
      </c>
      <c r="C53" s="114">
        <v>1969023.13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122018.7</v>
      </c>
    </row>
    <row r="56" spans="1:3" x14ac:dyDescent="0.2">
      <c r="A56" s="23">
        <v>8270</v>
      </c>
      <c r="B56" s="112" t="s">
        <v>42</v>
      </c>
      <c r="C56" s="114">
        <v>46532415.280000001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2024-07-19T20:26:02Z</cp:lastPrinted>
  <dcterms:created xsi:type="dcterms:W3CDTF">2012-12-11T20:36:24Z</dcterms:created>
  <dcterms:modified xsi:type="dcterms:W3CDTF">2024-07-19T20:26:03Z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