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1" l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4" i="1" l="1"/>
  <c r="G9" i="1"/>
  <c r="K54" i="1" l="1"/>
  <c r="J54" i="1"/>
  <c r="I54" i="1"/>
  <c r="H54" i="1"/>
  <c r="G54" i="1"/>
  <c r="K39" i="1"/>
  <c r="J39" i="1"/>
  <c r="I39" i="1"/>
  <c r="H39" i="1"/>
  <c r="G39" i="1"/>
  <c r="M54" i="1" l="1"/>
  <c r="M44" i="1"/>
  <c r="M39" i="1"/>
  <c r="M9" i="1"/>
  <c r="K56" i="1"/>
  <c r="I56" i="1"/>
  <c r="H56" i="1"/>
  <c r="J56" i="1"/>
  <c r="G56" i="1"/>
  <c r="L54" i="1"/>
  <c r="L44" i="1"/>
  <c r="L39" i="1"/>
  <c r="L9" i="1"/>
  <c r="L56" i="1" l="1"/>
  <c r="M56" i="1"/>
</calcChain>
</file>

<file path=xl/sharedStrings.xml><?xml version="1.0" encoding="utf-8"?>
<sst xmlns="http://schemas.openxmlformats.org/spreadsheetml/2006/main" count="100" uniqueCount="80">
  <si>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</si>
  <si>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</si>
  <si>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</si>
  <si>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</si>
  <si>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</si>
  <si>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</si>
  <si>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</si>
  <si>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</si>
  <si>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</si>
  <si>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</si>
  <si>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</si>
  <si>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</si>
  <si>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</si>
  <si>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</si>
  <si>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</si>
  <si>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</si>
  <si>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</si>
  <si>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</si>
  <si>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</si>
  <si>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</si>
  <si>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</si>
  <si>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</si>
  <si>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H. AYUNTAMIENTO</t>
  </si>
  <si>
    <t>SIST DE AIRE ACON, CALEFACC Y DE REFR INDUS Y COM</t>
  </si>
  <si>
    <t>E0005</t>
  </si>
  <si>
    <t>DIRECCION DE OBRAS PUBLICAS</t>
  </si>
  <si>
    <t>EQUIPO DE COMPUTO Y DE TECNOLOGIAS DE LA INFORMAC</t>
  </si>
  <si>
    <t>E0008</t>
  </si>
  <si>
    <t>MANTENIMIENTO RED AGUA POTABLE Y ALCANTARI</t>
  </si>
  <si>
    <t>E0009</t>
  </si>
  <si>
    <t>MANTENIMIENTO DE ALUMBRADO PUBLICO</t>
  </si>
  <si>
    <t>LICENCIAS INFORMATICAS E INTELECTUALES</t>
  </si>
  <si>
    <t>E0010</t>
  </si>
  <si>
    <t>SERVICIO DE PARQUES Y JARDINES</t>
  </si>
  <si>
    <t>OTROS MOBILIARIOS Y EQUIPOS DE ADMINISTRACION</t>
  </si>
  <si>
    <t>E0011</t>
  </si>
  <si>
    <t>SERVICIO DE LIMPIA</t>
  </si>
  <si>
    <t>MUEBLES DE OFICINA Y ESTANTERIA</t>
  </si>
  <si>
    <t>VEHICULOS Y EQUIPO TERRESTRE</t>
  </si>
  <si>
    <t>E0012</t>
  </si>
  <si>
    <t>SERVICIO DE PANTEONES</t>
  </si>
  <si>
    <t>E0013</t>
  </si>
  <si>
    <t>"BACHEO Y CONSERVACION DE VIAS, SEÑALAMIEN</t>
  </si>
  <si>
    <t>E0014</t>
  </si>
  <si>
    <t>DIRECCION DE DESARROLLO SOCIAL Y RURAL</t>
  </si>
  <si>
    <t>MAQUINARIA Y EQUIPO AGROPECUARIO</t>
  </si>
  <si>
    <t>HERRAMIENTAS Y MAQUINAS-HERRAMIENTA</t>
  </si>
  <si>
    <t>E0022</t>
  </si>
  <si>
    <t>REMANENTES CP13</t>
  </si>
  <si>
    <t>MUEBLES, EXCEPTO DE OFICINA Y ESTANTERIA</t>
  </si>
  <si>
    <t>E0023</t>
  </si>
  <si>
    <t>APOYO A LA EDUCACIÓN</t>
  </si>
  <si>
    <t>EQUIPOS Y APARATOS AUDIOVISUALES</t>
  </si>
  <si>
    <t>E0026</t>
  </si>
  <si>
    <t>REMANENTES CP 14</t>
  </si>
  <si>
    <t>E0027</t>
  </si>
  <si>
    <t>TESORERIA MUNICIPAL PBR</t>
  </si>
  <si>
    <t>E0028</t>
  </si>
  <si>
    <t>CONTRALORIA MUNICIPAL PBR</t>
  </si>
  <si>
    <t>E0029</t>
  </si>
  <si>
    <t>DIRECCION DE OBRAS PUBLICAS PBR</t>
  </si>
  <si>
    <t>CAMARAS FOTOGRAFICAS Y DE VIDEO</t>
  </si>
  <si>
    <t>EQ DE GENERACION ELECTRICA, APARATOS Y ACCES ELECT</t>
  </si>
  <si>
    <t>E0030</t>
  </si>
  <si>
    <t>ENTREGA RECEPCION</t>
  </si>
  <si>
    <t>M0001</t>
  </si>
  <si>
    <t>GOBIERNO EFIC FINANZAS SANAS Y ADMON</t>
  </si>
  <si>
    <t>O0001</t>
  </si>
  <si>
    <t>CONTRALORIA MUNICIPAL</t>
  </si>
  <si>
    <t>DIV DE TERRENOS Y CONSTR DE OBRAS DE URBANIZACION</t>
  </si>
  <si>
    <t>EDIFICACION NO HABITACIONAL</t>
  </si>
  <si>
    <t>CONSTRUCCION DE VIAS DE COMUNICACION</t>
  </si>
  <si>
    <t>K0002</t>
  </si>
  <si>
    <t>SANEAMIENTO</t>
  </si>
  <si>
    <t>CONS D OBRS P EL ABS DE AGUA, PETRO, GS, ELE Y TEL</t>
  </si>
  <si>
    <t>K0003</t>
  </si>
  <si>
    <t>ELECTRIFICACIÓN</t>
  </si>
  <si>
    <t>EDIFICACION HABITACIONAL</t>
  </si>
  <si>
    <t>OTRAS CONSTR DE INGENIERIA CIVIL U OBRA PESADA</t>
  </si>
  <si>
    <t>Municipio de Santa Catarina, Gto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</si>
</sst>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topLeftCell="A29" workbookViewId="0">
      <selection activeCell="A52" sqref="A52:M5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79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5640</v>
      </c>
      <c r="F9" s="30" t="s">
        <v>23</v>
      </c>
      <c r="G9" s="35">
        <f>+H9</f>
        <v>10000</v>
      </c>
      <c r="H9" s="36">
        <v>10000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 t="s">
        <v>24</v>
      </c>
      <c r="C10" s="33"/>
      <c r="D10" s="34" t="s">
        <v>25</v>
      </c>
      <c r="E10" s="29">
        <v>5150</v>
      </c>
      <c r="F10" s="30" t="s">
        <v>26</v>
      </c>
      <c r="G10" s="35">
        <f>+H10</f>
        <v>0</v>
      </c>
      <c r="H10" s="36">
        <v>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 t="s">
        <v>27</v>
      </c>
      <c r="C11" s="33"/>
      <c r="D11" s="34" t="s">
        <v>28</v>
      </c>
      <c r="E11" s="29">
        <v>5150</v>
      </c>
      <c r="F11" s="30" t="s">
        <v>26</v>
      </c>
      <c r="G11" s="35">
        <f>+H11</f>
        <v>0</v>
      </c>
      <c r="H11" s="36">
        <v>0</v>
      </c>
      <c r="I11" s="36">
        <v>14300</v>
      </c>
      <c r="J11" s="36">
        <v>5750.12</v>
      </c>
      <c r="K11" s="36">
        <v>5750.12</v>
      </c>
      <c r="L11" s="37">
        <f>IFERROR(K11/H11,0)</f>
        <v>0</v>
      </c>
      <c r="M11" s="38">
        <f>IFERROR(K11/I11,0)</f>
        <v>0.40210629370629369</v>
      </c>
    </row>
    <row r="12" spans="2:13" x14ac:dyDescent="0.2">
      <c r="B12" s="32" t="s">
        <v>29</v>
      </c>
      <c r="C12" s="33"/>
      <c r="D12" s="34" t="s">
        <v>30</v>
      </c>
      <c r="E12" s="29">
        <v>5970</v>
      </c>
      <c r="F12" s="30" t="s">
        <v>31</v>
      </c>
      <c r="G12" s="35">
        <f>+H12</f>
        <v>5000</v>
      </c>
      <c r="H12" s="36">
        <v>5000</v>
      </c>
      <c r="I12" s="36">
        <v>5000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22.5" x14ac:dyDescent="0.2">
      <c r="B13" s="32" t="s">
        <v>32</v>
      </c>
      <c r="C13" s="33"/>
      <c r="D13" s="34" t="s">
        <v>33</v>
      </c>
      <c r="E13" s="29">
        <v>5150</v>
      </c>
      <c r="F13" s="30" t="s">
        <v>26</v>
      </c>
      <c r="G13" s="35">
        <f>+H13</f>
        <v>0</v>
      </c>
      <c r="H13" s="36">
        <v>0</v>
      </c>
      <c r="I13" s="36">
        <v>21653</v>
      </c>
      <c r="J13" s="36">
        <v>18137.560000000001</v>
      </c>
      <c r="K13" s="36">
        <v>18137.560000000001</v>
      </c>
      <c r="L13" s="37">
        <f>IFERROR(K13/H13,0)</f>
        <v>0</v>
      </c>
      <c r="M13" s="38">
        <f>IFERROR(K13/I13,0)</f>
        <v>0.83764651549438884</v>
      </c>
    </row>
    <row r="14" spans="2:13" x14ac:dyDescent="0.2">
      <c r="B14" s="32"/>
      <c r="C14" s="33"/>
      <c r="D14" s="34"/>
      <c r="E14" s="29">
        <v>5190</v>
      </c>
      <c r="F14" s="30" t="s">
        <v>34</v>
      </c>
      <c r="G14" s="35">
        <f>+H14</f>
        <v>0</v>
      </c>
      <c r="H14" s="36">
        <v>0</v>
      </c>
      <c r="I14" s="36">
        <v>20000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35</v>
      </c>
      <c r="C15" s="33"/>
      <c r="D15" s="34" t="s">
        <v>36</v>
      </c>
      <c r="E15" s="29">
        <v>5110</v>
      </c>
      <c r="F15" s="30" t="s">
        <v>37</v>
      </c>
      <c r="G15" s="35">
        <f>+H15</f>
        <v>0</v>
      </c>
      <c r="H15" s="36">
        <v>0</v>
      </c>
      <c r="I15" s="36">
        <v>6000</v>
      </c>
      <c r="J15" s="36">
        <v>6000</v>
      </c>
      <c r="K15" s="36">
        <v>6000</v>
      </c>
      <c r="L15" s="37">
        <f>IFERROR(K15/H15,0)</f>
        <v>0</v>
      </c>
      <c r="M15" s="38">
        <f>IFERROR(K15/I15,0)</f>
        <v>1</v>
      </c>
    </row>
    <row r="16" spans="2:13" ht="22.5" x14ac:dyDescent="0.2">
      <c r="B16" s="32"/>
      <c r="C16" s="33"/>
      <c r="D16" s="34"/>
      <c r="E16" s="29">
        <v>5150</v>
      </c>
      <c r="F16" s="30" t="s">
        <v>26</v>
      </c>
      <c r="G16" s="35">
        <f>+H16</f>
        <v>0</v>
      </c>
      <c r="H16" s="36">
        <v>0</v>
      </c>
      <c r="I16" s="36">
        <v>53233</v>
      </c>
      <c r="J16" s="36">
        <v>53233</v>
      </c>
      <c r="K16" s="36">
        <v>53233</v>
      </c>
      <c r="L16" s="37">
        <f>IFERROR(K16/H16,0)</f>
        <v>0</v>
      </c>
      <c r="M16" s="38">
        <f>IFERROR(K16/I16,0)</f>
        <v>1</v>
      </c>
    </row>
    <row r="17" spans="2:13" x14ac:dyDescent="0.2">
      <c r="B17" s="32"/>
      <c r="C17" s="33"/>
      <c r="D17" s="34"/>
      <c r="E17" s="29">
        <v>5410</v>
      </c>
      <c r="F17" s="30" t="s">
        <v>38</v>
      </c>
      <c r="G17" s="35">
        <f>+H17</f>
        <v>0</v>
      </c>
      <c r="H17" s="36">
        <v>0</v>
      </c>
      <c r="I17" s="36">
        <v>1726500</v>
      </c>
      <c r="J17" s="36">
        <v>1726500</v>
      </c>
      <c r="K17" s="36">
        <v>1726500</v>
      </c>
      <c r="L17" s="37">
        <f>IFERROR(K17/H17,0)</f>
        <v>0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5640</v>
      </c>
      <c r="F18" s="30" t="s">
        <v>23</v>
      </c>
      <c r="G18" s="35">
        <f>+H18</f>
        <v>15000</v>
      </c>
      <c r="H18" s="36">
        <v>15000</v>
      </c>
      <c r="I18" s="36">
        <v>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 t="s">
        <v>39</v>
      </c>
      <c r="C19" s="33"/>
      <c r="D19" s="34" t="s">
        <v>40</v>
      </c>
      <c r="E19" s="29">
        <v>5110</v>
      </c>
      <c r="F19" s="30" t="s">
        <v>37</v>
      </c>
      <c r="G19" s="35">
        <f>+H19</f>
        <v>0</v>
      </c>
      <c r="H19" s="36">
        <v>0</v>
      </c>
      <c r="I19" s="36">
        <v>5000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ht="22.5" x14ac:dyDescent="0.2">
      <c r="B20" s="32"/>
      <c r="C20" s="33"/>
      <c r="D20" s="34"/>
      <c r="E20" s="29">
        <v>5150</v>
      </c>
      <c r="F20" s="30" t="s">
        <v>26</v>
      </c>
      <c r="G20" s="35">
        <f>+H20</f>
        <v>0</v>
      </c>
      <c r="H20" s="36">
        <v>0</v>
      </c>
      <c r="I20" s="36">
        <v>5000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ht="22.5" x14ac:dyDescent="0.2">
      <c r="B21" s="32" t="s">
        <v>41</v>
      </c>
      <c r="C21" s="33"/>
      <c r="D21" s="34" t="s">
        <v>42</v>
      </c>
      <c r="E21" s="29">
        <v>5150</v>
      </c>
      <c r="F21" s="30" t="s">
        <v>26</v>
      </c>
      <c r="G21" s="35">
        <f>+H21</f>
        <v>0</v>
      </c>
      <c r="H21" s="36">
        <v>0</v>
      </c>
      <c r="I21" s="36">
        <v>7050</v>
      </c>
      <c r="J21" s="36">
        <v>7049.32</v>
      </c>
      <c r="K21" s="36">
        <v>7049.32</v>
      </c>
      <c r="L21" s="37">
        <f>IFERROR(K21/H21,0)</f>
        <v>0</v>
      </c>
      <c r="M21" s="38">
        <f>IFERROR(K21/I21,0)</f>
        <v>0.99990354609929077</v>
      </c>
    </row>
    <row r="22" spans="2:13" x14ac:dyDescent="0.2">
      <c r="B22" s="32" t="s">
        <v>43</v>
      </c>
      <c r="C22" s="33"/>
      <c r="D22" s="34" t="s">
        <v>44</v>
      </c>
      <c r="E22" s="29">
        <v>5610</v>
      </c>
      <c r="F22" s="30" t="s">
        <v>45</v>
      </c>
      <c r="G22" s="35">
        <f>+H22</f>
        <v>0</v>
      </c>
      <c r="H22" s="36">
        <v>0</v>
      </c>
      <c r="I22" s="36">
        <v>40000</v>
      </c>
      <c r="J22" s="36">
        <v>0</v>
      </c>
      <c r="K22" s="36">
        <v>22569.5</v>
      </c>
      <c r="L22" s="37">
        <f>IFERROR(K22/H22,0)</f>
        <v>0</v>
      </c>
      <c r="M22" s="38">
        <f>IFERROR(K22/I22,0)</f>
        <v>0.56423749999999995</v>
      </c>
    </row>
    <row r="23" spans="2:13" x14ac:dyDescent="0.2">
      <c r="B23" s="32"/>
      <c r="C23" s="33"/>
      <c r="D23" s="34"/>
      <c r="E23" s="29">
        <v>5670</v>
      </c>
      <c r="F23" s="30" t="s">
        <v>46</v>
      </c>
      <c r="G23" s="35">
        <f>+H23</f>
        <v>0</v>
      </c>
      <c r="H23" s="36">
        <v>0</v>
      </c>
      <c r="I23" s="36">
        <v>10000</v>
      </c>
      <c r="J23" s="36">
        <v>7900</v>
      </c>
      <c r="K23" s="36">
        <v>7900</v>
      </c>
      <c r="L23" s="37">
        <f>IFERROR(K23/H23,0)</f>
        <v>0</v>
      </c>
      <c r="M23" s="38">
        <f>IFERROR(K23/I23,0)</f>
        <v>0.79</v>
      </c>
    </row>
    <row r="24" spans="2:13" x14ac:dyDescent="0.2">
      <c r="B24" s="32" t="s">
        <v>47</v>
      </c>
      <c r="C24" s="33"/>
      <c r="D24" s="34" t="s">
        <v>48</v>
      </c>
      <c r="E24" s="29">
        <v>5120</v>
      </c>
      <c r="F24" s="30" t="s">
        <v>49</v>
      </c>
      <c r="G24" s="35">
        <f>+H24</f>
        <v>0</v>
      </c>
      <c r="H24" s="36">
        <v>0</v>
      </c>
      <c r="I24" s="36">
        <v>243368</v>
      </c>
      <c r="J24" s="36">
        <v>0</v>
      </c>
      <c r="K24" s="36">
        <v>243368</v>
      </c>
      <c r="L24" s="37">
        <f>IFERROR(K24/H24,0)</f>
        <v>0</v>
      </c>
      <c r="M24" s="38">
        <f>IFERROR(K24/I24,0)</f>
        <v>1</v>
      </c>
    </row>
    <row r="25" spans="2:13" x14ac:dyDescent="0.2">
      <c r="B25" s="32" t="s">
        <v>50</v>
      </c>
      <c r="C25" s="33"/>
      <c r="D25" s="34" t="s">
        <v>51</v>
      </c>
      <c r="E25" s="29">
        <v>5210</v>
      </c>
      <c r="F25" s="30" t="s">
        <v>52</v>
      </c>
      <c r="G25" s="35">
        <f>+H25</f>
        <v>0</v>
      </c>
      <c r="H25" s="36">
        <v>0</v>
      </c>
      <c r="I25" s="36">
        <v>101280</v>
      </c>
      <c r="J25" s="36">
        <v>0</v>
      </c>
      <c r="K25" s="36">
        <v>101280</v>
      </c>
      <c r="L25" s="37">
        <f>IFERROR(K25/H25,0)</f>
        <v>0</v>
      </c>
      <c r="M25" s="38">
        <f>IFERROR(K25/I25,0)</f>
        <v>1</v>
      </c>
    </row>
    <row r="26" spans="2:13" ht="22.5" x14ac:dyDescent="0.2">
      <c r="B26" s="32" t="s">
        <v>53</v>
      </c>
      <c r="C26" s="33"/>
      <c r="D26" s="34" t="s">
        <v>54</v>
      </c>
      <c r="E26" s="29">
        <v>5150</v>
      </c>
      <c r="F26" s="30" t="s">
        <v>26</v>
      </c>
      <c r="G26" s="35">
        <f>+H26</f>
        <v>0</v>
      </c>
      <c r="H26" s="36">
        <v>0</v>
      </c>
      <c r="I26" s="36">
        <v>8000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ht="22.5" x14ac:dyDescent="0.2">
      <c r="B27" s="32" t="s">
        <v>55</v>
      </c>
      <c r="C27" s="33"/>
      <c r="D27" s="34" t="s">
        <v>56</v>
      </c>
      <c r="E27" s="29">
        <v>5150</v>
      </c>
      <c r="F27" s="30" t="s">
        <v>26</v>
      </c>
      <c r="G27" s="35">
        <f>+H27</f>
        <v>0</v>
      </c>
      <c r="H27" s="36">
        <v>0</v>
      </c>
      <c r="I27" s="36">
        <v>8000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 t="s">
        <v>57</v>
      </c>
      <c r="C28" s="33"/>
      <c r="D28" s="34" t="s">
        <v>58</v>
      </c>
      <c r="E28" s="29">
        <v>5110</v>
      </c>
      <c r="F28" s="30" t="s">
        <v>37</v>
      </c>
      <c r="G28" s="35">
        <f>+H28</f>
        <v>0</v>
      </c>
      <c r="H28" s="36">
        <v>0</v>
      </c>
      <c r="I28" s="36">
        <v>24800</v>
      </c>
      <c r="J28" s="36">
        <v>17800</v>
      </c>
      <c r="K28" s="36">
        <v>17800</v>
      </c>
      <c r="L28" s="37">
        <f>IFERROR(K28/H28,0)</f>
        <v>0</v>
      </c>
      <c r="M28" s="38">
        <f>IFERROR(K28/I28,0)</f>
        <v>0.717741935483871</v>
      </c>
    </row>
    <row r="29" spans="2:13" x14ac:dyDescent="0.2">
      <c r="B29" s="32" t="s">
        <v>59</v>
      </c>
      <c r="C29" s="33"/>
      <c r="D29" s="34" t="s">
        <v>60</v>
      </c>
      <c r="E29" s="29">
        <v>5120</v>
      </c>
      <c r="F29" s="30" t="s">
        <v>49</v>
      </c>
      <c r="G29" s="35">
        <f>+H29</f>
        <v>0</v>
      </c>
      <c r="H29" s="36">
        <v>0</v>
      </c>
      <c r="I29" s="36">
        <v>34450</v>
      </c>
      <c r="J29" s="36">
        <v>14450</v>
      </c>
      <c r="K29" s="36">
        <v>33916</v>
      </c>
      <c r="L29" s="37">
        <f>IFERROR(K29/H29,0)</f>
        <v>0</v>
      </c>
      <c r="M29" s="38">
        <f>IFERROR(K29/I29,0)</f>
        <v>0.98449927431059503</v>
      </c>
    </row>
    <row r="30" spans="2:13" ht="22.5" x14ac:dyDescent="0.2">
      <c r="B30" s="32"/>
      <c r="C30" s="33"/>
      <c r="D30" s="34"/>
      <c r="E30" s="29">
        <v>5150</v>
      </c>
      <c r="F30" s="30" t="s">
        <v>26</v>
      </c>
      <c r="G30" s="35">
        <f>+H30</f>
        <v>0</v>
      </c>
      <c r="H30" s="36">
        <v>0</v>
      </c>
      <c r="I30" s="36">
        <v>15000</v>
      </c>
      <c r="J30" s="36">
        <v>0</v>
      </c>
      <c r="K30" s="36">
        <v>9900</v>
      </c>
      <c r="L30" s="37">
        <f>IFERROR(K30/H30,0)</f>
        <v>0</v>
      </c>
      <c r="M30" s="38">
        <f>IFERROR(K30/I30,0)</f>
        <v>0.66</v>
      </c>
    </row>
    <row r="31" spans="2:13" x14ac:dyDescent="0.2">
      <c r="B31" s="32"/>
      <c r="C31" s="33"/>
      <c r="D31" s="34"/>
      <c r="E31" s="29">
        <v>5230</v>
      </c>
      <c r="F31" s="30" t="s">
        <v>61</v>
      </c>
      <c r="G31" s="35">
        <f>+H31</f>
        <v>0</v>
      </c>
      <c r="H31" s="36">
        <v>0</v>
      </c>
      <c r="I31" s="36">
        <v>70000</v>
      </c>
      <c r="J31" s="36">
        <v>0</v>
      </c>
      <c r="K31" s="36">
        <v>42050</v>
      </c>
      <c r="L31" s="37">
        <f>IFERROR(K31/H31,0)</f>
        <v>0</v>
      </c>
      <c r="M31" s="38">
        <f>IFERROR(K31/I31,0)</f>
        <v>0.60071428571428576</v>
      </c>
    </row>
    <row r="32" spans="2:13" ht="22.5" x14ac:dyDescent="0.2">
      <c r="B32" s="32"/>
      <c r="C32" s="33"/>
      <c r="D32" s="34"/>
      <c r="E32" s="29">
        <v>5660</v>
      </c>
      <c r="F32" s="30" t="s">
        <v>62</v>
      </c>
      <c r="G32" s="35">
        <f>+H32</f>
        <v>0</v>
      </c>
      <c r="H32" s="36">
        <v>0</v>
      </c>
      <c r="I32" s="36">
        <v>180000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x14ac:dyDescent="0.2">
      <c r="B33" s="32" t="s">
        <v>63</v>
      </c>
      <c r="C33" s="33"/>
      <c r="D33" s="34" t="s">
        <v>64</v>
      </c>
      <c r="E33" s="29">
        <v>5120</v>
      </c>
      <c r="F33" s="30" t="s">
        <v>49</v>
      </c>
      <c r="G33" s="35">
        <f>+H33</f>
        <v>0</v>
      </c>
      <c r="H33" s="36">
        <v>0</v>
      </c>
      <c r="I33" s="36">
        <v>5780</v>
      </c>
      <c r="J33" s="36">
        <v>5780</v>
      </c>
      <c r="K33" s="36">
        <v>5780</v>
      </c>
      <c r="L33" s="37">
        <f>IFERROR(K33/H33,0)</f>
        <v>0</v>
      </c>
      <c r="M33" s="38">
        <f>IFERROR(K33/I33,0)</f>
        <v>1</v>
      </c>
    </row>
    <row r="34" spans="2:13" x14ac:dyDescent="0.2">
      <c r="B34" s="32" t="s">
        <v>65</v>
      </c>
      <c r="C34" s="33"/>
      <c r="D34" s="34" t="s">
        <v>66</v>
      </c>
      <c r="E34" s="29">
        <v>5970</v>
      </c>
      <c r="F34" s="30" t="s">
        <v>31</v>
      </c>
      <c r="G34" s="35">
        <f>+H34</f>
        <v>30000</v>
      </c>
      <c r="H34" s="36">
        <v>30000</v>
      </c>
      <c r="I34" s="36">
        <v>20000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 t="s">
        <v>67</v>
      </c>
      <c r="C35" s="33"/>
      <c r="D35" s="34" t="s">
        <v>68</v>
      </c>
      <c r="E35" s="29">
        <v>5110</v>
      </c>
      <c r="F35" s="30" t="s">
        <v>37</v>
      </c>
      <c r="G35" s="35">
        <f>+H35</f>
        <v>0</v>
      </c>
      <c r="H35" s="36">
        <v>0</v>
      </c>
      <c r="I35" s="36">
        <v>5000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5640</v>
      </c>
      <c r="F36" s="30" t="s">
        <v>23</v>
      </c>
      <c r="G36" s="35">
        <f>+H36</f>
        <v>5000</v>
      </c>
      <c r="H36" s="36">
        <v>5000</v>
      </c>
      <c r="I36" s="36">
        <v>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">
      <c r="B37" s="32"/>
      <c r="C37" s="33"/>
      <c r="D37" s="34"/>
      <c r="E37" s="39"/>
      <c r="F37" s="40"/>
      <c r="G37" s="44"/>
      <c r="H37" s="44"/>
      <c r="I37" s="44"/>
      <c r="J37" s="44"/>
      <c r="K37" s="44"/>
      <c r="L37" s="41"/>
      <c r="M37" s="42"/>
    </row>
    <row r="38" spans="2:13" x14ac:dyDescent="0.2">
      <c r="B38" s="32"/>
      <c r="C38" s="33"/>
      <c r="D38" s="27"/>
      <c r="E38" s="43"/>
      <c r="F38" s="27"/>
      <c r="G38" s="27"/>
      <c r="H38" s="27"/>
      <c r="I38" s="27"/>
      <c r="J38" s="27"/>
      <c r="K38" s="27"/>
      <c r="L38" s="27"/>
      <c r="M38" s="28"/>
    </row>
    <row r="39" spans="2:13" ht="13.15" customHeight="1" x14ac:dyDescent="0.2">
      <c r="B39" s="67" t="s">
        <v>14</v>
      </c>
      <c r="C39" s="68"/>
      <c r="D39" s="68"/>
      <c r="E39" s="68"/>
      <c r="F39" s="68"/>
      <c r="G39" s="7">
        <f>SUM(G9:G36)</f>
        <v>65000</v>
      </c>
      <c r="H39" s="7">
        <f>SUM(H9:H36)</f>
        <v>65000</v>
      </c>
      <c r="I39" s="7">
        <f>SUM(I9:I36)</f>
        <v>2629414</v>
      </c>
      <c r="J39" s="7">
        <f>SUM(J9:J36)</f>
        <v>1862600</v>
      </c>
      <c r="K39" s="7">
        <f>SUM(K9:K36)</f>
        <v>2301233.5</v>
      </c>
      <c r="L39" s="8">
        <f>IFERROR(K39/H39,0)</f>
        <v>35.403592307692307</v>
      </c>
      <c r="M39" s="9">
        <f>IFERROR(K39/I39,0)</f>
        <v>0.87518873026461408</v>
      </c>
    </row>
    <row r="40" spans="2:13" ht="4.9000000000000004" customHeight="1" x14ac:dyDescent="0.2">
      <c r="B40" s="32"/>
      <c r="C40" s="33"/>
      <c r="D40" s="27"/>
      <c r="E40" s="43"/>
      <c r="F40" s="27"/>
      <c r="G40" s="27"/>
      <c r="H40" s="27"/>
      <c r="I40" s="27"/>
      <c r="J40" s="27"/>
      <c r="K40" s="27"/>
      <c r="L40" s="27"/>
      <c r="M40" s="28"/>
    </row>
    <row r="41" spans="2:13" ht="13.15" customHeight="1" x14ac:dyDescent="0.2">
      <c r="B41" s="69" t="s">
        <v>15</v>
      </c>
      <c r="C41" s="66"/>
      <c r="D41" s="66"/>
      <c r="E41" s="21"/>
      <c r="F41" s="26"/>
      <c r="G41" s="27"/>
      <c r="H41" s="27"/>
      <c r="I41" s="27"/>
      <c r="J41" s="27"/>
      <c r="K41" s="27"/>
      <c r="L41" s="27"/>
      <c r="M41" s="28"/>
    </row>
    <row r="42" spans="2:13" ht="13.15" customHeight="1" x14ac:dyDescent="0.2">
      <c r="B42" s="25"/>
      <c r="C42" s="66" t="s">
        <v>16</v>
      </c>
      <c r="D42" s="66"/>
      <c r="E42" s="21"/>
      <c r="F42" s="26"/>
      <c r="G42" s="27"/>
      <c r="H42" s="27"/>
      <c r="I42" s="27"/>
      <c r="J42" s="27"/>
      <c r="K42" s="27"/>
      <c r="L42" s="27"/>
      <c r="M42" s="28"/>
    </row>
    <row r="43" spans="2:13" ht="6" customHeight="1" x14ac:dyDescent="0.2">
      <c r="B43" s="45"/>
      <c r="C43" s="46"/>
      <c r="D43" s="46"/>
      <c r="E43" s="39"/>
      <c r="F43" s="46"/>
      <c r="G43" s="27"/>
      <c r="H43" s="27"/>
      <c r="I43" s="27"/>
      <c r="J43" s="27"/>
      <c r="K43" s="27"/>
      <c r="L43" s="27"/>
      <c r="M43" s="28"/>
    </row>
    <row r="44" spans="2:13" ht="22.5" x14ac:dyDescent="0.2">
      <c r="B44" s="32" t="s">
        <v>39</v>
      </c>
      <c r="C44" s="33"/>
      <c r="D44" s="27" t="s">
        <v>40</v>
      </c>
      <c r="E44" s="43">
        <v>6140</v>
      </c>
      <c r="F44" s="27" t="s">
        <v>69</v>
      </c>
      <c r="G44" s="35">
        <f>+H44</f>
        <v>0</v>
      </c>
      <c r="H44" s="36">
        <v>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">
      <c r="B45" s="32"/>
      <c r="C45" s="33"/>
      <c r="D45" s="27"/>
      <c r="E45" s="43">
        <v>6220</v>
      </c>
      <c r="F45" s="27" t="s">
        <v>70</v>
      </c>
      <c r="G45" s="35">
        <f>+H45</f>
        <v>0</v>
      </c>
      <c r="H45" s="36">
        <v>0</v>
      </c>
      <c r="I45" s="36">
        <v>437849.16</v>
      </c>
      <c r="J45" s="36">
        <v>411605.52</v>
      </c>
      <c r="K45" s="36">
        <v>411605.52</v>
      </c>
      <c r="L45" s="37">
        <f>IFERROR(K45/H45,0)</f>
        <v>0</v>
      </c>
      <c r="M45" s="38">
        <f>IFERROR(K45/I45,0)</f>
        <v>0.94006237216487987</v>
      </c>
    </row>
    <row r="46" spans="2:13" x14ac:dyDescent="0.2">
      <c r="B46" s="32"/>
      <c r="C46" s="33"/>
      <c r="D46" s="27"/>
      <c r="E46" s="43">
        <v>6250</v>
      </c>
      <c r="F46" s="27" t="s">
        <v>71</v>
      </c>
      <c r="G46" s="35">
        <f>+H46</f>
        <v>0</v>
      </c>
      <c r="H46" s="36">
        <v>0</v>
      </c>
      <c r="I46" s="36">
        <v>0</v>
      </c>
      <c r="J46" s="36">
        <v>0</v>
      </c>
      <c r="K46" s="36">
        <v>0</v>
      </c>
      <c r="L46" s="37">
        <f>IFERROR(K46/H46,0)</f>
        <v>0</v>
      </c>
      <c r="M46" s="38">
        <f>IFERROR(K46/I46,0)</f>
        <v>0</v>
      </c>
    </row>
    <row r="47" spans="2:13" x14ac:dyDescent="0.2">
      <c r="B47" s="32" t="s">
        <v>72</v>
      </c>
      <c r="C47" s="33"/>
      <c r="D47" s="27" t="s">
        <v>73</v>
      </c>
      <c r="E47" s="43">
        <v>6130</v>
      </c>
      <c r="F47" s="27" t="s">
        <v>74</v>
      </c>
      <c r="G47" s="35">
        <f>+H47</f>
        <v>700000</v>
      </c>
      <c r="H47" s="36">
        <v>700000</v>
      </c>
      <c r="I47" s="36">
        <v>1815006.15</v>
      </c>
      <c r="J47" s="36">
        <v>748321.27</v>
      </c>
      <c r="K47" s="36">
        <v>748321.27</v>
      </c>
      <c r="L47" s="37">
        <f>IFERROR(K47/H47,0)</f>
        <v>1.0690303857142858</v>
      </c>
      <c r="M47" s="38">
        <f>IFERROR(K47/I47,0)</f>
        <v>0.41229682334685203</v>
      </c>
    </row>
    <row r="48" spans="2:13" x14ac:dyDescent="0.2">
      <c r="B48" s="32" t="s">
        <v>75</v>
      </c>
      <c r="C48" s="33"/>
      <c r="D48" s="27" t="s">
        <v>76</v>
      </c>
      <c r="E48" s="43">
        <v>6110</v>
      </c>
      <c r="F48" s="27" t="s">
        <v>77</v>
      </c>
      <c r="G48" s="35">
        <f>+H48</f>
        <v>3751370</v>
      </c>
      <c r="H48" s="36">
        <v>3751370</v>
      </c>
      <c r="I48" s="36">
        <v>6641761.0899999999</v>
      </c>
      <c r="J48" s="36">
        <v>6484668.2800000003</v>
      </c>
      <c r="K48" s="36">
        <v>6368177.9299999997</v>
      </c>
      <c r="L48" s="37">
        <f>IFERROR(K48/H48,0)</f>
        <v>1.6975606058586596</v>
      </c>
      <c r="M48" s="38">
        <f>IFERROR(K48/I48,0)</f>
        <v>0.95880864182062886</v>
      </c>
    </row>
    <row r="49" spans="2:13" x14ac:dyDescent="0.2">
      <c r="B49" s="32"/>
      <c r="C49" s="33"/>
      <c r="D49" s="27"/>
      <c r="E49" s="43">
        <v>6120</v>
      </c>
      <c r="F49" s="27" t="s">
        <v>70</v>
      </c>
      <c r="G49" s="35">
        <f>+H49</f>
        <v>0</v>
      </c>
      <c r="H49" s="36">
        <v>0</v>
      </c>
      <c r="I49" s="36">
        <v>1628024.93</v>
      </c>
      <c r="J49" s="36">
        <v>1185191.0900000001</v>
      </c>
      <c r="K49" s="36">
        <v>1116747.8</v>
      </c>
      <c r="L49" s="37">
        <f>IFERROR(K49/H49,0)</f>
        <v>0</v>
      </c>
      <c r="M49" s="38">
        <f>IFERROR(K49/I49,0)</f>
        <v>0.68595251793840784</v>
      </c>
    </row>
    <row r="50" spans="2:13" x14ac:dyDescent="0.2">
      <c r="B50" s="32"/>
      <c r="C50" s="33"/>
      <c r="D50" s="27"/>
      <c r="E50" s="43">
        <v>6150</v>
      </c>
      <c r="F50" s="27" t="s">
        <v>71</v>
      </c>
      <c r="G50" s="35">
        <f>+H50</f>
        <v>4235717.62</v>
      </c>
      <c r="H50" s="36">
        <v>4235717.62</v>
      </c>
      <c r="I50" s="36">
        <v>20648175.68</v>
      </c>
      <c r="J50" s="36">
        <v>17226150.25</v>
      </c>
      <c r="K50" s="36">
        <v>12072607.41</v>
      </c>
      <c r="L50" s="37">
        <f>IFERROR(K50/H50,0)</f>
        <v>2.8501917486180299</v>
      </c>
      <c r="M50" s="38">
        <f>IFERROR(K50/I50,0)</f>
        <v>0.58468155236075559</v>
      </c>
    </row>
    <row r="51" spans="2:13" x14ac:dyDescent="0.2">
      <c r="B51" s="32"/>
      <c r="C51" s="33"/>
      <c r="D51" s="27"/>
      <c r="E51" s="43">
        <v>6160</v>
      </c>
      <c r="F51" s="27" t="s">
        <v>78</v>
      </c>
      <c r="G51" s="35">
        <f>+H51</f>
        <v>72588.899999999994</v>
      </c>
      <c r="H51" s="36">
        <v>72588.899999999994</v>
      </c>
      <c r="I51" s="36">
        <v>5114403.16</v>
      </c>
      <c r="J51" s="36">
        <v>0</v>
      </c>
      <c r="K51" s="36">
        <v>5114403.16</v>
      </c>
      <c r="L51" s="37">
        <f>IFERROR(K51/H51,0)</f>
        <v>70.457096883958855</v>
      </c>
      <c r="M51" s="38">
        <f>IFERROR(K51/I51,0)</f>
        <v>1</v>
      </c>
    </row>
    <row r="52" spans="2:13" x14ac:dyDescent="0.2">
      <c r="B52" s="32"/>
      <c r="C52" s="33"/>
      <c r="D52" s="27"/>
      <c r="E52" s="43"/>
      <c r="F52" s="27"/>
      <c r="G52" s="44"/>
      <c r="H52" s="44"/>
      <c r="I52" s="44"/>
      <c r="J52" s="44"/>
      <c r="K52" s="44"/>
      <c r="L52" s="41"/>
      <c r="M52" s="42"/>
    </row>
    <row r="53" spans="2:13" x14ac:dyDescent="0.2">
      <c r="B53" s="47"/>
      <c r="C53" s="48"/>
      <c r="D53" s="49"/>
      <c r="E53" s="50"/>
      <c r="F53" s="49"/>
      <c r="G53" s="49"/>
      <c r="H53" s="49"/>
      <c r="I53" s="49"/>
      <c r="J53" s="49"/>
      <c r="K53" s="49"/>
      <c r="L53" s="49"/>
      <c r="M53" s="51"/>
    </row>
    <row r="54" spans="2:13" x14ac:dyDescent="0.2">
      <c r="B54" s="67" t="s">
        <v>17</v>
      </c>
      <c r="C54" s="68"/>
      <c r="D54" s="68"/>
      <c r="E54" s="68"/>
      <c r="F54" s="68"/>
      <c r="G54" s="7">
        <f>SUM(G44:G51)</f>
        <v>8759676.5200000014</v>
      </c>
      <c r="H54" s="7">
        <f>SUM(H44:H51)</f>
        <v>8759676.5200000014</v>
      </c>
      <c r="I54" s="7">
        <f>SUM(I44:I51)</f>
        <v>36285220.170000002</v>
      </c>
      <c r="J54" s="7">
        <f>SUM(J44:J51)</f>
        <v>26055936.41</v>
      </c>
      <c r="K54" s="7">
        <f>SUM(K44:K51)</f>
        <v>25831863.09</v>
      </c>
      <c r="L54" s="8">
        <f>IFERROR(K54/H54,0)</f>
        <v>2.9489517142580506</v>
      </c>
      <c r="M54" s="9">
        <f>IFERROR(K54/I54,0)</f>
        <v>0.71191143305662896</v>
      </c>
    </row>
    <row r="55" spans="2:13" x14ac:dyDescent="0.2">
      <c r="B55" s="4"/>
      <c r="C55" s="5"/>
      <c r="D55" s="2"/>
      <c r="E55" s="6"/>
      <c r="F55" s="2"/>
      <c r="G55" s="2"/>
      <c r="H55" s="2"/>
      <c r="I55" s="2"/>
      <c r="J55" s="2"/>
      <c r="K55" s="2"/>
      <c r="L55" s="2"/>
      <c r="M55" s="3"/>
    </row>
    <row r="56" spans="2:13" x14ac:dyDescent="0.2">
      <c r="B56" s="52" t="s">
        <v>18</v>
      </c>
      <c r="C56" s="53"/>
      <c r="D56" s="53"/>
      <c r="E56" s="53"/>
      <c r="F56" s="53"/>
      <c r="G56" s="10">
        <f>+G39+G54</f>
        <v>8824676.5200000014</v>
      </c>
      <c r="H56" s="10">
        <f>+H39+H54</f>
        <v>8824676.5200000014</v>
      </c>
      <c r="I56" s="10">
        <f>+I39+I54</f>
        <v>38914634.170000002</v>
      </c>
      <c r="J56" s="10">
        <f>+J39+J54</f>
        <v>27918536.41</v>
      </c>
      <c r="K56" s="10">
        <f>+K39+K54</f>
        <v>28133096.59</v>
      </c>
      <c r="L56" s="11">
        <f>IFERROR(K56/H56,0)</f>
        <v>3.1880031552703301</v>
      </c>
      <c r="M56" s="12">
        <f>IFERROR(K56/I56,0)</f>
        <v>0.72294387934111215</v>
      </c>
    </row>
    <row r="57" spans="2:13" x14ac:dyDescent="0.2">
      <c r="B57" s="13"/>
      <c r="C57" s="14"/>
      <c r="D57" s="14"/>
      <c r="E57" s="15"/>
      <c r="F57" s="14"/>
      <c r="G57" s="14"/>
      <c r="H57" s="14"/>
      <c r="I57" s="14"/>
      <c r="J57" s="14"/>
      <c r="K57" s="14"/>
      <c r="L57" s="14"/>
      <c r="M57" s="16"/>
    </row>
    <row r="58" spans="2:13" ht="15" x14ac:dyDescent="0.25">
      <c r="B58" s="17" t="s">
        <v>19</v>
      </c>
      <c r="C58" s="17"/>
      <c r="D58" s="18"/>
      <c r="E58" s="19"/>
      <c r="F58" s="18"/>
      <c r="G58" s="18"/>
      <c r="H5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6:F56"/>
    <mergeCell ref="K3:K5"/>
    <mergeCell ref="L3:M3"/>
    <mergeCell ref="L4:L5"/>
    <mergeCell ref="M4:M5"/>
    <mergeCell ref="B6:D6"/>
    <mergeCell ref="J6:K6"/>
    <mergeCell ref="C7:D7"/>
    <mergeCell ref="B39:F39"/>
    <mergeCell ref="B41:D41"/>
    <mergeCell ref="C42:D42"/>
    <mergeCell ref="B54:F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dcterms:created xsi:type="dcterms:W3CDTF">2020-08-06T19:52:58Z</dcterms:created>
  <dcterms:modified xsi:type="dcterms:W3CDTF">2024-02-29T21:32:56Z</dcterms:modified>
</cp:coreProperties>
</file>