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4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D14" i="4" l="1"/>
  <c r="G14" i="4" s="1"/>
  <c r="F52" i="4" l="1"/>
  <c r="E52" i="4"/>
  <c r="C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B52" i="4"/>
  <c r="F30" i="4"/>
  <c r="E30" i="4"/>
  <c r="D28" i="4"/>
  <c r="G28" i="4" s="1"/>
  <c r="D27" i="4"/>
  <c r="G27" i="4" s="1"/>
  <c r="D26" i="4"/>
  <c r="G26" i="4" s="1"/>
  <c r="D25" i="4"/>
  <c r="G25" i="4" s="1"/>
  <c r="C30" i="4"/>
  <c r="B3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6" i="4"/>
  <c r="E16" i="4"/>
  <c r="C16" i="4"/>
  <c r="B16" i="4"/>
  <c r="G30" i="4" l="1"/>
  <c r="G52" i="4"/>
  <c r="D30" i="4"/>
  <c r="D52" i="4"/>
  <c r="G16" i="4"/>
  <c r="D1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G14" i="6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<sst xmlns="http://schemas.openxmlformats.org/spreadsheetml/2006/main" count="203" uniqueCount="143">
  <si>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</si>
  <si>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</si>
  <si>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</si>
  <si>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</si>
  <si>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</si>
  <si>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</si>
  <si>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</si>
  <si>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</si>
  <si>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</si>
  <si>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</si>
  <si>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</si>
  <si>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</si>
  <si>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</si>
  <si>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</si>
  <si>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</si>
  <si>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</si>
  <si>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</si>
  <si>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</si>
  <si>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</si>
  <si>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</si>
  <si>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</si>
  <si>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</si>
  <si>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</si>
  <si>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</si>
  <si>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</si>
  <si>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</si>
  <si>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</si>
  <si>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</si>
  <si>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</si>
  <si>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</si>
  <si>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</si>
  <si>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</si>
  <si>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</si>
  <si>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</si>
  <si>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</si>
  <si>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</si>
  <si>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</si>
  <si>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</si>
  <si>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</si>
  <si>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</si>
  <si>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</si>
  <si>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</si>
  <si>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</si>
  <si>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</si>
  <si>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</si>
  <si>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</si>
  <si>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</si>
  <si>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</si>
  <si>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</si>
  <si>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</si>
  <si>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</si>
  <si>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</si>
  <si>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</si>
  <si>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</si>
  <si>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</si>
  <si>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</si>
  <si>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</si>
  <si>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</si>
  <si>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</si>
  <si>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</si>
  <si>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</si>
  <si>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</si>
  <si>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</si>
  <si>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</si>
  <si>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</si>
  <si>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</si>
  <si>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</si>
  <si>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</si>
  <si>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</si>
  <si>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</si>
  <si>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</si>
  <si>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</si>
  <si>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</si>
  <si>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</si>
  <si>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</si>
  <si>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</si>
  <si>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</si>
  <si>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</si>
  <si>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</si>
  <si>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</si>
  <si>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</si>
  <si>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</si>
  <si>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</si>
  <si>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</si>
  <si>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</si>
  <si>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</si>
  <si>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</si>
  <si>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</si>
  <si>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</si>
  <si>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</si>
  <si>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</si>
  <si>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</si>
  <si>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</si>
  <si>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</si>
  <si>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</si>
  <si>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</si>
  <si>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</si>
  <si>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</si>
  <si>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</si>
  <si>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</si>
  <si>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</si>
  <si>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</si>
  <si>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</si>
  <si>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</si>
  <si>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</si>
  <si>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</si>
  <si>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</si>
  <si>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</si>
  <si>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</si>
  <si>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</si>
  <si>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</si>
  <si>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</si>
  <si>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</si>
  <si>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</si>
  <si>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</si>
  <si>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</si>
  <si>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</si>
  <si>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</si>
  <si>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</si>
  <si>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</si>
  <si>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</si>
  <si>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</si>
  <si>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</si>
  <si>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</si>
  <si>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</si>
  <si>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</si>
  <si>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</si>
  <si>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</si>
  <si>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</si>
  <si>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para el Desarrollo Integral de la Familia de Santa Catarina, Guanajuato
Estado Analítico del Ejercicio del Presupuesto de Egresos
Clasificación por Objeto del Gasto (Capítulo y Concepto)
Del 1 de Enero al 31 de Diciembre de 2024</t>
  </si>
  <si>
    <t>Sistema Municipal para el Desarrollo Integral de la Familia de Santa Catarina, Guanajuato
Estado Analítico del Ejercicio del Presupuesto de Egresos
Clasificación Económica (por Tipo de Gasto)
Del 1 de Enero al 31 de Diciembre de 2024</t>
  </si>
  <si>
    <t>31120M34D010100 DESPACHO DE LA DIRECCION</t>
  </si>
  <si>
    <t>31120M34D010300 AREA ADULTO MAYOR</t>
  </si>
  <si>
    <t>31120M34D010400 AREA DIF-SEG</t>
  </si>
  <si>
    <t>31120M34D010500 AREA ALIMENTARIA</t>
  </si>
  <si>
    <t>31120M34D010600 AREA REHABILITACION</t>
  </si>
  <si>
    <t>31120M34D010700 AREA DANNA</t>
  </si>
  <si>
    <t>31120M34D010800 COORDINACION MUJER</t>
  </si>
  <si>
    <t>31120M34D010900 AREA RED MOVIL</t>
  </si>
  <si>
    <t>Sistema Municipal para el Desarrollo Integral de la Familia de Santa Catarina, Guanajuato
Estado Analítico del Ejercicio del Presupuesto de Egresos
Clasificación Administrativa
Del 1 de Enero al 31 de Diciembre de 2024</t>
  </si>
  <si>
    <t>Sistema Municipal para el Desarrollo Integral de la Familia de Santa Catarina, Guanajuato
Estado Analítico del Ejercicio del Presupuesto de Egresos
Clasificación Administrativa (Poderes)
Del 1 de Enero al 31 de Diciembre de 2024</t>
  </si>
  <si>
    <t>Sistema Municipal para el Desarrollo Integral de la Familia de Santa Catarina, Guanajuato
Estado Analítico del Ejercicio del Presupuesto de Egresos
Clasificación Administrativa (Sector Paraestatal)
Del 1 de Enero al 31 de Diciembre de 2024</t>
  </si>
  <si>
    <t>Sistema Municipal para el Desarrollo Integral de la Familia de Santa Catarina,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</si>
</sst>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E6" sqref="E6:F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3920311.79</v>
      </c>
      <c r="C5" s="12">
        <f>SUM(C6:C12)</f>
        <v>3.95</v>
      </c>
      <c r="D5" s="12">
        <f>B5+C5</f>
        <v>3920315.74</v>
      </c>
      <c r="E5" s="12">
        <f>SUM(E6:E12)</f>
        <v>3429665.98</v>
      </c>
      <c r="F5" s="12">
        <f>SUM(F6:F12)</f>
        <v>3429665.98</v>
      </c>
      <c r="G5" s="12">
        <f>D5-E5</f>
        <v>490649.76000000024</v>
      </c>
    </row>
    <row r="6" spans="1:8" x14ac:dyDescent="0.2">
      <c r="A6" s="19" t="s">
        <v>62</v>
      </c>
      <c r="B6" s="5">
        <v>2388300.84</v>
      </c>
      <c r="C6" s="5">
        <v>-34200.9</v>
      </c>
      <c r="D6" s="5">
        <f t="shared" ref="D6:D69" si="0">B6+C6</f>
        <v>2354099.94</v>
      </c>
      <c r="E6" s="5">
        <v>2201117.0699999998</v>
      </c>
      <c r="F6" s="5">
        <v>2201117.0699999998</v>
      </c>
      <c r="G6" s="5">
        <f t="shared" ref="G6:G69" si="1">D6-E6</f>
        <v>152982.87000000011</v>
      </c>
      <c r="H6" s="9">
        <v>1100</v>
      </c>
    </row>
    <row r="7" spans="1:8" x14ac:dyDescent="0.2">
      <c r="A7" s="19" t="s">
        <v>63</v>
      </c>
      <c r="B7" s="5">
        <v>304603.2</v>
      </c>
      <c r="C7" s="5">
        <v>34200.9</v>
      </c>
      <c r="D7" s="5">
        <f t="shared" si="0"/>
        <v>338804.10000000003</v>
      </c>
      <c r="E7" s="5">
        <v>265439.34000000003</v>
      </c>
      <c r="F7" s="5">
        <v>265439.34000000003</v>
      </c>
      <c r="G7" s="5">
        <f t="shared" si="1"/>
        <v>73364.760000000009</v>
      </c>
      <c r="H7" s="9">
        <v>1200</v>
      </c>
    </row>
    <row r="8" spans="1:8" x14ac:dyDescent="0.2">
      <c r="A8" s="19" t="s">
        <v>64</v>
      </c>
      <c r="B8" s="5">
        <v>493699.08</v>
      </c>
      <c r="C8" s="5">
        <v>3.95</v>
      </c>
      <c r="D8" s="5">
        <f t="shared" si="0"/>
        <v>493703.03</v>
      </c>
      <c r="E8" s="5">
        <v>441837.01</v>
      </c>
      <c r="F8" s="5">
        <v>441837.01</v>
      </c>
      <c r="G8" s="5">
        <f t="shared" si="1"/>
        <v>51866.020000000019</v>
      </c>
      <c r="H8" s="9">
        <v>1300</v>
      </c>
    </row>
    <row r="9" spans="1:8" x14ac:dyDescent="0.2">
      <c r="A9" s="19" t="s">
        <v>33</v>
      </c>
      <c r="B9" s="5">
        <v>48500</v>
      </c>
      <c r="C9" s="5">
        <v>0</v>
      </c>
      <c r="D9" s="5">
        <f t="shared" si="0"/>
        <v>48500</v>
      </c>
      <c r="E9" s="5">
        <v>5324.98</v>
      </c>
      <c r="F9" s="5">
        <v>5324.98</v>
      </c>
      <c r="G9" s="5">
        <f t="shared" si="1"/>
        <v>43175.020000000004</v>
      </c>
      <c r="H9" s="9">
        <v>1400</v>
      </c>
    </row>
    <row r="10" spans="1:8" x14ac:dyDescent="0.2">
      <c r="A10" s="19" t="s">
        <v>65</v>
      </c>
      <c r="B10" s="5">
        <v>685208.67</v>
      </c>
      <c r="C10" s="5">
        <v>0</v>
      </c>
      <c r="D10" s="5">
        <f t="shared" si="0"/>
        <v>685208.67</v>
      </c>
      <c r="E10" s="5">
        <v>515947.58</v>
      </c>
      <c r="F10" s="5">
        <v>515947.58</v>
      </c>
      <c r="G10" s="5">
        <f t="shared" si="1"/>
        <v>169261.09000000003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724000</v>
      </c>
      <c r="C13" s="13">
        <f>SUM(C14:C22)</f>
        <v>176875.9</v>
      </c>
      <c r="D13" s="13">
        <f t="shared" si="0"/>
        <v>900875.9</v>
      </c>
      <c r="E13" s="13">
        <f>SUM(E14:E22)</f>
        <v>735108.94000000006</v>
      </c>
      <c r="F13" s="13">
        <f>SUM(F14:F22)</f>
        <v>735108.94000000006</v>
      </c>
      <c r="G13" s="13">
        <f t="shared" si="1"/>
        <v>165766.95999999996</v>
      </c>
      <c r="H13" s="18">
        <v>0</v>
      </c>
    </row>
    <row r="14" spans="1:8" x14ac:dyDescent="0.2">
      <c r="A14" s="19" t="s">
        <v>67</v>
      </c>
      <c r="B14" s="5">
        <v>55000</v>
      </c>
      <c r="C14" s="5">
        <v>140.4</v>
      </c>
      <c r="D14" s="5">
        <f>B14+C14</f>
        <v>55140.4</v>
      </c>
      <c r="E14" s="5">
        <v>37536.129999999997</v>
      </c>
      <c r="F14" s="5">
        <v>37536.129999999997</v>
      </c>
      <c r="G14" s="5">
        <f t="shared" si="1"/>
        <v>17604.270000000004</v>
      </c>
      <c r="H14" s="9">
        <v>2100</v>
      </c>
    </row>
    <row r="15" spans="1:8" x14ac:dyDescent="0.2">
      <c r="A15" s="19" t="s">
        <v>68</v>
      </c>
      <c r="B15" s="5">
        <v>270000</v>
      </c>
      <c r="C15" s="5">
        <v>80000</v>
      </c>
      <c r="D15" s="5">
        <f t="shared" si="0"/>
        <v>350000</v>
      </c>
      <c r="E15" s="5">
        <v>298330.63</v>
      </c>
      <c r="F15" s="5">
        <v>298330.63</v>
      </c>
      <c r="G15" s="5">
        <f t="shared" si="1"/>
        <v>51669.369999999995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76000</v>
      </c>
      <c r="C17" s="5">
        <v>12082.5</v>
      </c>
      <c r="D17" s="5">
        <f t="shared" si="0"/>
        <v>88082.5</v>
      </c>
      <c r="E17" s="5">
        <v>42082.5</v>
      </c>
      <c r="F17" s="5">
        <v>42082.5</v>
      </c>
      <c r="G17" s="5">
        <f t="shared" si="1"/>
        <v>46000</v>
      </c>
      <c r="H17" s="9">
        <v>2400</v>
      </c>
    </row>
    <row r="18" spans="1:8" x14ac:dyDescent="0.2">
      <c r="A18" s="19" t="s">
        <v>71</v>
      </c>
      <c r="B18" s="5">
        <v>40000</v>
      </c>
      <c r="C18" s="5">
        <v>-15347</v>
      </c>
      <c r="D18" s="5">
        <f t="shared" si="0"/>
        <v>24653</v>
      </c>
      <c r="E18" s="5">
        <v>3134</v>
      </c>
      <c r="F18" s="5">
        <v>3134</v>
      </c>
      <c r="G18" s="5">
        <f t="shared" si="1"/>
        <v>21519</v>
      </c>
      <c r="H18" s="9">
        <v>2500</v>
      </c>
    </row>
    <row r="19" spans="1:8" x14ac:dyDescent="0.2">
      <c r="A19" s="19" t="s">
        <v>72</v>
      </c>
      <c r="B19" s="5">
        <v>280000</v>
      </c>
      <c r="C19" s="5">
        <v>100000</v>
      </c>
      <c r="D19" s="5">
        <f t="shared" si="0"/>
        <v>380000</v>
      </c>
      <c r="E19" s="5">
        <v>351301.51</v>
      </c>
      <c r="F19" s="5">
        <v>351301.51</v>
      </c>
      <c r="G19" s="5">
        <f t="shared" si="1"/>
        <v>28698.489999999991</v>
      </c>
      <c r="H19" s="9">
        <v>2600</v>
      </c>
    </row>
    <row r="20" spans="1:8" x14ac:dyDescent="0.2">
      <c r="A20" s="19" t="s">
        <v>73</v>
      </c>
      <c r="B20" s="5">
        <v>0</v>
      </c>
      <c r="C20" s="5">
        <v>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3000</v>
      </c>
      <c r="C22" s="5">
        <v>0</v>
      </c>
      <c r="D22" s="5">
        <f t="shared" si="0"/>
        <v>3000</v>
      </c>
      <c r="E22" s="5">
        <v>2724.17</v>
      </c>
      <c r="F22" s="5">
        <v>2724.17</v>
      </c>
      <c r="G22" s="5">
        <f t="shared" si="1"/>
        <v>275.82999999999993</v>
      </c>
      <c r="H22" s="9">
        <v>2900</v>
      </c>
    </row>
    <row r="23" spans="1:8" x14ac:dyDescent="0.2">
      <c r="A23" s="17" t="s">
        <v>59</v>
      </c>
      <c r="B23" s="13">
        <f>SUM(B24:B32)</f>
        <v>650000</v>
      </c>
      <c r="C23" s="13">
        <f>SUM(C24:C32)</f>
        <v>124400.97</v>
      </c>
      <c r="D23" s="13">
        <f t="shared" si="0"/>
        <v>774400.97</v>
      </c>
      <c r="E23" s="13">
        <f>SUM(E24:E32)</f>
        <v>630687.92000000004</v>
      </c>
      <c r="F23" s="13">
        <f>SUM(F24:F32)</f>
        <v>630687.92000000004</v>
      </c>
      <c r="G23" s="13">
        <f t="shared" si="1"/>
        <v>143713.04999999993</v>
      </c>
      <c r="H23" s="18">
        <v>0</v>
      </c>
    </row>
    <row r="24" spans="1:8" x14ac:dyDescent="0.2">
      <c r="A24" s="19" t="s">
        <v>76</v>
      </c>
      <c r="B24" s="5">
        <v>91000</v>
      </c>
      <c r="C24" s="5">
        <v>215.65</v>
      </c>
      <c r="D24" s="5">
        <f t="shared" si="0"/>
        <v>91215.65</v>
      </c>
      <c r="E24" s="5">
        <v>50451.87</v>
      </c>
      <c r="F24" s="5">
        <v>50451.87</v>
      </c>
      <c r="G24" s="5">
        <f t="shared" si="1"/>
        <v>40763.779999999992</v>
      </c>
      <c r="H24" s="9">
        <v>3100</v>
      </c>
    </row>
    <row r="25" spans="1:8" x14ac:dyDescent="0.2">
      <c r="A25" s="19" t="s">
        <v>77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78</v>
      </c>
      <c r="B26" s="5">
        <v>15000</v>
      </c>
      <c r="C26" s="5">
        <v>1336.32</v>
      </c>
      <c r="D26" s="5">
        <f t="shared" si="0"/>
        <v>16336.32</v>
      </c>
      <c r="E26" s="5">
        <v>13156.72</v>
      </c>
      <c r="F26" s="5">
        <v>13156.72</v>
      </c>
      <c r="G26" s="5">
        <f t="shared" si="1"/>
        <v>3179.6000000000004</v>
      </c>
      <c r="H26" s="9">
        <v>3300</v>
      </c>
    </row>
    <row r="27" spans="1:8" x14ac:dyDescent="0.2">
      <c r="A27" s="19" t="s">
        <v>79</v>
      </c>
      <c r="B27" s="5">
        <v>54000</v>
      </c>
      <c r="C27" s="5">
        <v>-3672.02</v>
      </c>
      <c r="D27" s="5">
        <f t="shared" si="0"/>
        <v>50327.98</v>
      </c>
      <c r="E27" s="5">
        <v>31952.89</v>
      </c>
      <c r="F27" s="5">
        <v>31952.89</v>
      </c>
      <c r="G27" s="5">
        <f t="shared" si="1"/>
        <v>18375.090000000004</v>
      </c>
      <c r="H27" s="9">
        <v>3400</v>
      </c>
    </row>
    <row r="28" spans="1:8" x14ac:dyDescent="0.2">
      <c r="A28" s="19" t="s">
        <v>80</v>
      </c>
      <c r="B28" s="5">
        <v>120000</v>
      </c>
      <c r="C28" s="5">
        <v>119019.02</v>
      </c>
      <c r="D28" s="5">
        <f t="shared" si="0"/>
        <v>239019.02000000002</v>
      </c>
      <c r="E28" s="5">
        <v>174735.38</v>
      </c>
      <c r="F28" s="5">
        <v>174735.38</v>
      </c>
      <c r="G28" s="5">
        <f t="shared" si="1"/>
        <v>64283.640000000014</v>
      </c>
      <c r="H28" s="9">
        <v>3500</v>
      </c>
    </row>
    <row r="29" spans="1:8" x14ac:dyDescent="0.2">
      <c r="A29" s="19" t="s">
        <v>81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130000</v>
      </c>
      <c r="C30" s="5">
        <v>7206</v>
      </c>
      <c r="D30" s="5">
        <f t="shared" si="0"/>
        <v>137206</v>
      </c>
      <c r="E30" s="5">
        <v>137206</v>
      </c>
      <c r="F30" s="5">
        <v>137206</v>
      </c>
      <c r="G30" s="5">
        <f t="shared" si="1"/>
        <v>0</v>
      </c>
      <c r="H30" s="9">
        <v>3700</v>
      </c>
    </row>
    <row r="31" spans="1:8" x14ac:dyDescent="0.2">
      <c r="A31" s="19" t="s">
        <v>83</v>
      </c>
      <c r="B31" s="5">
        <v>140000</v>
      </c>
      <c r="C31" s="5">
        <v>0</v>
      </c>
      <c r="D31" s="5">
        <f t="shared" si="0"/>
        <v>140000</v>
      </c>
      <c r="E31" s="5">
        <v>134232.64000000001</v>
      </c>
      <c r="F31" s="5">
        <v>134232.64000000001</v>
      </c>
      <c r="G31" s="5">
        <f t="shared" si="1"/>
        <v>5767.359999999986</v>
      </c>
      <c r="H31" s="9">
        <v>3800</v>
      </c>
    </row>
    <row r="32" spans="1:8" x14ac:dyDescent="0.2">
      <c r="A32" s="19" t="s">
        <v>18</v>
      </c>
      <c r="B32" s="5">
        <v>100000</v>
      </c>
      <c r="C32" s="5">
        <v>296</v>
      </c>
      <c r="D32" s="5">
        <f t="shared" si="0"/>
        <v>100296</v>
      </c>
      <c r="E32" s="5">
        <v>88952.42</v>
      </c>
      <c r="F32" s="5">
        <v>88952.42</v>
      </c>
      <c r="G32" s="5">
        <f t="shared" si="1"/>
        <v>11343.580000000002</v>
      </c>
      <c r="H32" s="9">
        <v>3900</v>
      </c>
    </row>
    <row r="33" spans="1:8" x14ac:dyDescent="0.2">
      <c r="A33" s="17" t="s">
        <v>124</v>
      </c>
      <c r="B33" s="13">
        <f>SUM(B34:B42)</f>
        <v>166688.21</v>
      </c>
      <c r="C33" s="13">
        <f>SUM(C34:C42)</f>
        <v>901561.18</v>
      </c>
      <c r="D33" s="13">
        <f t="shared" si="0"/>
        <v>1068249.3900000001</v>
      </c>
      <c r="E33" s="13">
        <f>SUM(E34:E42)</f>
        <v>1067999.3899999999</v>
      </c>
      <c r="F33" s="13">
        <f>SUM(F34:F42)</f>
        <v>1067999.3899999999</v>
      </c>
      <c r="G33" s="13">
        <f t="shared" si="1"/>
        <v>250.00000000023283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166688.21</v>
      </c>
      <c r="C37" s="5">
        <v>901561.18</v>
      </c>
      <c r="D37" s="5">
        <f t="shared" si="0"/>
        <v>1068249.3900000001</v>
      </c>
      <c r="E37" s="5">
        <v>1067999.3899999999</v>
      </c>
      <c r="F37" s="5">
        <v>1067999.3899999999</v>
      </c>
      <c r="G37" s="5">
        <f t="shared" si="1"/>
        <v>250.00000000023283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60000</v>
      </c>
      <c r="C43" s="13">
        <f>SUM(C44:C52)</f>
        <v>-21257.5</v>
      </c>
      <c r="D43" s="13">
        <f t="shared" si="0"/>
        <v>38742.5</v>
      </c>
      <c r="E43" s="13">
        <f>SUM(E44:E52)</f>
        <v>24319.13</v>
      </c>
      <c r="F43" s="13">
        <f>SUM(F44:F52)</f>
        <v>24319.13</v>
      </c>
      <c r="G43" s="13">
        <f t="shared" si="1"/>
        <v>14423.369999999999</v>
      </c>
      <c r="H43" s="18">
        <v>0</v>
      </c>
    </row>
    <row r="44" spans="1:8" x14ac:dyDescent="0.2">
      <c r="A44" s="4" t="s">
        <v>91</v>
      </c>
      <c r="B44" s="5">
        <v>40000</v>
      </c>
      <c r="C44" s="5">
        <v>-11862</v>
      </c>
      <c r="D44" s="5">
        <f t="shared" si="0"/>
        <v>28138</v>
      </c>
      <c r="E44" s="5">
        <v>19403</v>
      </c>
      <c r="F44" s="5">
        <v>19403</v>
      </c>
      <c r="G44" s="5">
        <f t="shared" si="1"/>
        <v>8735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20000</v>
      </c>
      <c r="C52" s="5">
        <v>-9395.5</v>
      </c>
      <c r="D52" s="5">
        <f t="shared" si="0"/>
        <v>10604.5</v>
      </c>
      <c r="E52" s="5">
        <v>4916.13</v>
      </c>
      <c r="F52" s="5">
        <v>4916.13</v>
      </c>
      <c r="G52" s="5">
        <f t="shared" si="1"/>
        <v>5688.37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5521000</v>
      </c>
      <c r="C77" s="15">
        <f t="shared" si="4"/>
        <v>1181584.5</v>
      </c>
      <c r="D77" s="15">
        <f t="shared" si="4"/>
        <v>6702584.5</v>
      </c>
      <c r="E77" s="15">
        <f t="shared" si="4"/>
        <v>5887781.3599999994</v>
      </c>
      <c r="F77" s="15">
        <f t="shared" si="4"/>
        <v>5887781.3599999994</v>
      </c>
      <c r="G77" s="15">
        <f t="shared" si="4"/>
        <v>814803.14000000036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5461000</v>
      </c>
      <c r="C6" s="5">
        <v>1202842</v>
      </c>
      <c r="D6" s="5">
        <f>B6+C6</f>
        <v>6663842</v>
      </c>
      <c r="E6" s="5">
        <v>5863462.2300000004</v>
      </c>
      <c r="F6" s="5">
        <v>5863462.2300000004</v>
      </c>
      <c r="G6" s="5">
        <f>D6-E6</f>
        <v>800379.76999999955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60000</v>
      </c>
      <c r="C8" s="5">
        <v>-21257.5</v>
      </c>
      <c r="D8" s="5">
        <f>B8+C8</f>
        <v>38742.5</v>
      </c>
      <c r="E8" s="5">
        <v>24319.13</v>
      </c>
      <c r="F8" s="5">
        <v>24319.13</v>
      </c>
      <c r="G8" s="5">
        <f>D8-E8</f>
        <v>14423.369999999999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5521000</v>
      </c>
      <c r="C16" s="15">
        <f t="shared" si="0"/>
        <v>1181584.5</v>
      </c>
      <c r="D16" s="15">
        <f t="shared" si="0"/>
        <v>6702584.5</v>
      </c>
      <c r="E16" s="15">
        <f t="shared" si="0"/>
        <v>5887781.3600000003</v>
      </c>
      <c r="F16" s="15">
        <f t="shared" si="0"/>
        <v>5887781.3600000003</v>
      </c>
      <c r="G16" s="15">
        <f t="shared" si="0"/>
        <v>814803.13999999955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opLeftCell="A32" workbookViewId="0">
      <selection activeCell="A14" sqref="A14:J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139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2949245.35</v>
      </c>
      <c r="C7" s="5">
        <v>1181580.55</v>
      </c>
      <c r="D7" s="5">
        <f>B7+C7</f>
        <v>4130825.9000000004</v>
      </c>
      <c r="E7" s="5">
        <v>3650103.93</v>
      </c>
      <c r="F7" s="5">
        <v>3650103.93</v>
      </c>
      <c r="G7" s="5">
        <f>D7-E7</f>
        <v>480721.9700000002</v>
      </c>
    </row>
    <row r="8" spans="1:7" x14ac:dyDescent="0.2">
      <c r="A8" s="22" t="s">
        <v>132</v>
      </c>
      <c r="B8" s="5">
        <v>564491.36</v>
      </c>
      <c r="C8" s="5">
        <v>0</v>
      </c>
      <c r="D8" s="5">
        <f t="shared" ref="D8:D13" si="0">B8+C8</f>
        <v>564491.36</v>
      </c>
      <c r="E8" s="5">
        <v>489318.15</v>
      </c>
      <c r="F8" s="5">
        <v>489318.15</v>
      </c>
      <c r="G8" s="5">
        <f t="shared" ref="G8:G13" si="1">D8-E8</f>
        <v>75173.209999999963</v>
      </c>
    </row>
    <row r="9" spans="1:7" x14ac:dyDescent="0.2">
      <c r="A9" s="22" t="s">
        <v>133</v>
      </c>
      <c r="B9" s="5">
        <v>471143.6</v>
      </c>
      <c r="C9" s="5">
        <v>3.95</v>
      </c>
      <c r="D9" s="5">
        <f t="shared" si="0"/>
        <v>471147.55</v>
      </c>
      <c r="E9" s="5">
        <v>439449.71</v>
      </c>
      <c r="F9" s="5">
        <v>439449.71</v>
      </c>
      <c r="G9" s="5">
        <f t="shared" si="1"/>
        <v>31697.839999999967</v>
      </c>
    </row>
    <row r="10" spans="1:7" x14ac:dyDescent="0.2">
      <c r="A10" s="22" t="s">
        <v>134</v>
      </c>
      <c r="B10" s="5">
        <v>364727.84</v>
      </c>
      <c r="C10" s="5">
        <v>0</v>
      </c>
      <c r="D10" s="5">
        <f t="shared" si="0"/>
        <v>364727.84</v>
      </c>
      <c r="E10" s="5">
        <v>352193.07</v>
      </c>
      <c r="F10" s="5">
        <v>352193.07</v>
      </c>
      <c r="G10" s="5">
        <f t="shared" si="1"/>
        <v>12534.770000000019</v>
      </c>
    </row>
    <row r="11" spans="1:7" x14ac:dyDescent="0.2">
      <c r="A11" s="22" t="s">
        <v>135</v>
      </c>
      <c r="B11" s="5">
        <v>404761.45</v>
      </c>
      <c r="C11" s="5">
        <v>0</v>
      </c>
      <c r="D11" s="5">
        <f t="shared" si="0"/>
        <v>404761.45</v>
      </c>
      <c r="E11" s="5">
        <v>291995.28999999998</v>
      </c>
      <c r="F11" s="5">
        <v>291995.28999999998</v>
      </c>
      <c r="G11" s="5">
        <f t="shared" si="1"/>
        <v>112766.16000000003</v>
      </c>
    </row>
    <row r="12" spans="1:7" x14ac:dyDescent="0.2">
      <c r="A12" s="22" t="s">
        <v>136</v>
      </c>
      <c r="B12" s="5">
        <v>131423.04000000001</v>
      </c>
      <c r="C12" s="5">
        <v>0</v>
      </c>
      <c r="D12" s="5">
        <f t="shared" si="0"/>
        <v>131423.04000000001</v>
      </c>
      <c r="E12" s="5">
        <v>128479.16</v>
      </c>
      <c r="F12" s="5">
        <v>128479.16</v>
      </c>
      <c r="G12" s="5">
        <f t="shared" si="1"/>
        <v>2943.8800000000047</v>
      </c>
    </row>
    <row r="13" spans="1:7" x14ac:dyDescent="0.2">
      <c r="A13" s="22" t="s">
        <v>137</v>
      </c>
      <c r="B13" s="5">
        <v>264761.28000000003</v>
      </c>
      <c r="C13" s="5">
        <v>0</v>
      </c>
      <c r="D13" s="5">
        <f t="shared" si="0"/>
        <v>264761.28000000003</v>
      </c>
      <c r="E13" s="5">
        <v>244807.52</v>
      </c>
      <c r="F13" s="5">
        <v>244807.52</v>
      </c>
      <c r="G13" s="5">
        <f t="shared" si="1"/>
        <v>19953.760000000038</v>
      </c>
    </row>
    <row r="14" spans="1:7" x14ac:dyDescent="0.2">
      <c r="A14" s="22" t="s">
        <v>138</v>
      </c>
      <c r="B14" s="5">
        <v>370446.08000000002</v>
      </c>
      <c r="C14" s="5">
        <v>0</v>
      </c>
      <c r="D14" s="5">
        <f t="shared" ref="D14" si="2">B14+C14</f>
        <v>370446.08000000002</v>
      </c>
      <c r="E14" s="5">
        <v>291434.53000000003</v>
      </c>
      <c r="F14" s="5">
        <v>291434.53000000003</v>
      </c>
      <c r="G14" s="5">
        <f t="shared" ref="G14" si="3">D14-E14</f>
        <v>79011.549999999988</v>
      </c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11" t="s">
        <v>50</v>
      </c>
      <c r="B16" s="16">
        <f t="shared" ref="B16:G16" si="4">SUM(B7:B15)</f>
        <v>5521000.0000000009</v>
      </c>
      <c r="C16" s="16">
        <f t="shared" si="4"/>
        <v>1181584.5</v>
      </c>
      <c r="D16" s="16">
        <f t="shared" si="4"/>
        <v>6702584.5000000009</v>
      </c>
      <c r="E16" s="16">
        <f t="shared" si="4"/>
        <v>5887781.3600000003</v>
      </c>
      <c r="F16" s="16">
        <f t="shared" si="4"/>
        <v>5887781.3600000003</v>
      </c>
      <c r="G16" s="16">
        <f t="shared" si="4"/>
        <v>814803.14000000013</v>
      </c>
    </row>
    <row r="19" spans="1:7" ht="45" customHeight="1" x14ac:dyDescent="0.2">
      <c r="A19" s="46" t="s">
        <v>140</v>
      </c>
      <c r="B19" s="47"/>
      <c r="C19" s="47"/>
      <c r="D19" s="47"/>
      <c r="E19" s="47"/>
      <c r="F19" s="47"/>
      <c r="G19" s="48"/>
    </row>
    <row r="20" spans="1:7" ht="15" customHeight="1" x14ac:dyDescent="0.2">
      <c r="A20" s="36"/>
      <c r="B20" s="35"/>
      <c r="C20" s="35"/>
      <c r="D20" s="35"/>
      <c r="E20" s="35"/>
      <c r="F20" s="35"/>
      <c r="G20" s="37"/>
    </row>
    <row r="21" spans="1:7" x14ac:dyDescent="0.2">
      <c r="A21" s="31"/>
      <c r="B21" s="28"/>
      <c r="C21" s="29"/>
      <c r="D21" s="40" t="s">
        <v>57</v>
      </c>
      <c r="E21" s="29"/>
      <c r="F21" s="30"/>
      <c r="G21" s="43" t="s">
        <v>56</v>
      </c>
    </row>
    <row r="22" spans="1:7" ht="22.5" x14ac:dyDescent="0.2">
      <c r="A22" s="27" t="s">
        <v>51</v>
      </c>
      <c r="B22" s="2" t="s">
        <v>52</v>
      </c>
      <c r="C22" s="2" t="s">
        <v>117</v>
      </c>
      <c r="D22" s="2" t="s">
        <v>53</v>
      </c>
      <c r="E22" s="2" t="s">
        <v>54</v>
      </c>
      <c r="F22" s="2" t="s">
        <v>55</v>
      </c>
      <c r="G22" s="44"/>
    </row>
    <row r="23" spans="1:7" x14ac:dyDescent="0.2">
      <c r="A23" s="32"/>
      <c r="B23" s="3">
        <v>1</v>
      </c>
      <c r="C23" s="3">
        <v>2</v>
      </c>
      <c r="D23" s="3" t="s">
        <v>118</v>
      </c>
      <c r="E23" s="3">
        <v>4</v>
      </c>
      <c r="F23" s="3">
        <v>5</v>
      </c>
      <c r="G23" s="3" t="s">
        <v>119</v>
      </c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x14ac:dyDescent="0.2">
      <c r="A25" s="23" t="s">
        <v>8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23" t="s">
        <v>9</v>
      </c>
      <c r="B26" s="5">
        <v>0</v>
      </c>
      <c r="C26" s="5">
        <v>0</v>
      </c>
      <c r="D26" s="5">
        <f t="shared" ref="D26:D28" si="5">B26+C26</f>
        <v>0</v>
      </c>
      <c r="E26" s="5">
        <v>0</v>
      </c>
      <c r="F26" s="5">
        <v>0</v>
      </c>
      <c r="G26" s="5">
        <f t="shared" ref="G26:G28" si="6">D26-E26</f>
        <v>0</v>
      </c>
    </row>
    <row r="27" spans="1:7" x14ac:dyDescent="0.2">
      <c r="A27" s="23" t="s">
        <v>10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">
      <c r="A28" s="23" t="s">
        <v>121</v>
      </c>
      <c r="B28" s="5">
        <v>0</v>
      </c>
      <c r="C28" s="5">
        <v>0</v>
      </c>
      <c r="D28" s="5">
        <f t="shared" si="5"/>
        <v>0</v>
      </c>
      <c r="E28" s="5">
        <v>0</v>
      </c>
      <c r="F28" s="5">
        <v>0</v>
      </c>
      <c r="G28" s="5">
        <f t="shared" si="6"/>
        <v>0</v>
      </c>
    </row>
    <row r="29" spans="1:7" x14ac:dyDescent="0.2">
      <c r="A29" s="23"/>
      <c r="B29" s="5"/>
      <c r="C29" s="5"/>
      <c r="D29" s="5"/>
      <c r="E29" s="5"/>
      <c r="F29" s="5"/>
      <c r="G29" s="5"/>
    </row>
    <row r="30" spans="1:7" x14ac:dyDescent="0.2">
      <c r="A30" s="11" t="s">
        <v>50</v>
      </c>
      <c r="B30" s="16">
        <f t="shared" ref="B30:G30" si="7">SUM(B25:B28)</f>
        <v>0</v>
      </c>
      <c r="C30" s="16">
        <f t="shared" si="7"/>
        <v>0</v>
      </c>
      <c r="D30" s="16">
        <f t="shared" si="7"/>
        <v>0</v>
      </c>
      <c r="E30" s="16">
        <f t="shared" si="7"/>
        <v>0</v>
      </c>
      <c r="F30" s="16">
        <f t="shared" si="7"/>
        <v>0</v>
      </c>
      <c r="G30" s="16">
        <f t="shared" si="7"/>
        <v>0</v>
      </c>
    </row>
    <row r="33" spans="1:7" ht="45" customHeight="1" x14ac:dyDescent="0.2">
      <c r="A33" s="45" t="s">
        <v>141</v>
      </c>
      <c r="B33" s="41"/>
      <c r="C33" s="41"/>
      <c r="D33" s="41"/>
      <c r="E33" s="41"/>
      <c r="F33" s="41"/>
      <c r="G33" s="42"/>
    </row>
    <row r="34" spans="1:7" x14ac:dyDescent="0.2">
      <c r="A34" s="31"/>
      <c r="B34" s="28"/>
      <c r="C34" s="29"/>
      <c r="D34" s="40" t="s">
        <v>57</v>
      </c>
      <c r="E34" s="29"/>
      <c r="F34" s="30"/>
      <c r="G34" s="43" t="s">
        <v>56</v>
      </c>
    </row>
    <row r="35" spans="1:7" ht="22.5" x14ac:dyDescent="0.2">
      <c r="A35" s="27" t="s">
        <v>51</v>
      </c>
      <c r="B35" s="2" t="s">
        <v>52</v>
      </c>
      <c r="C35" s="2" t="s">
        <v>117</v>
      </c>
      <c r="D35" s="2" t="s">
        <v>53</v>
      </c>
      <c r="E35" s="2" t="s">
        <v>54</v>
      </c>
      <c r="F35" s="2" t="s">
        <v>55</v>
      </c>
      <c r="G35" s="44"/>
    </row>
    <row r="36" spans="1:7" x14ac:dyDescent="0.2">
      <c r="A36" s="32"/>
      <c r="B36" s="3">
        <v>1</v>
      </c>
      <c r="C36" s="3">
        <v>2</v>
      </c>
      <c r="D36" s="3" t="s">
        <v>118</v>
      </c>
      <c r="E36" s="3">
        <v>4</v>
      </c>
      <c r="F36" s="3">
        <v>5</v>
      </c>
      <c r="G36" s="3" t="s">
        <v>119</v>
      </c>
    </row>
    <row r="37" spans="1:7" x14ac:dyDescent="0.2">
      <c r="A37" s="33"/>
      <c r="B37" s="34"/>
      <c r="C37" s="34"/>
      <c r="D37" s="34"/>
      <c r="E37" s="34"/>
      <c r="F37" s="34"/>
      <c r="G37" s="34"/>
    </row>
    <row r="38" spans="1:7" x14ac:dyDescent="0.2">
      <c r="A38" s="24" t="s">
        <v>12</v>
      </c>
      <c r="B38" s="5">
        <v>5521000</v>
      </c>
      <c r="C38" s="5">
        <v>1181584.5</v>
      </c>
      <c r="D38" s="5">
        <f t="shared" ref="D38:D50" si="8">B38+C38</f>
        <v>6702584.5</v>
      </c>
      <c r="E38" s="5">
        <v>5887781.3600000003</v>
      </c>
      <c r="F38" s="5">
        <v>5887781.3600000003</v>
      </c>
      <c r="G38" s="5">
        <f t="shared" ref="G38:G50" si="9">D38-E38</f>
        <v>814803.13999999966</v>
      </c>
    </row>
    <row r="39" spans="1:7" x14ac:dyDescent="0.2">
      <c r="A39" s="24"/>
      <c r="B39" s="5"/>
      <c r="C39" s="5"/>
      <c r="D39" s="5"/>
      <c r="E39" s="5"/>
      <c r="F39" s="5"/>
      <c r="G39" s="5"/>
    </row>
    <row r="40" spans="1:7" x14ac:dyDescent="0.2">
      <c r="A40" s="24" t="s">
        <v>11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9"/>
        <v>0</v>
      </c>
    </row>
    <row r="41" spans="1:7" x14ac:dyDescent="0.2">
      <c r="A41" s="24"/>
      <c r="B41" s="5"/>
      <c r="C41" s="5"/>
      <c r="D41" s="5"/>
      <c r="E41" s="5"/>
      <c r="F41" s="5"/>
      <c r="G41" s="5"/>
    </row>
    <row r="42" spans="1:7" x14ac:dyDescent="0.2">
      <c r="A42" s="24" t="s">
        <v>13</v>
      </c>
      <c r="B42" s="5">
        <v>0</v>
      </c>
      <c r="C42" s="5">
        <v>0</v>
      </c>
      <c r="D42" s="5">
        <f t="shared" si="8"/>
        <v>0</v>
      </c>
      <c r="E42" s="5">
        <v>0</v>
      </c>
      <c r="F42" s="5">
        <v>0</v>
      </c>
      <c r="G42" s="5">
        <f t="shared" si="9"/>
        <v>0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25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9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ht="22.5" x14ac:dyDescent="0.2">
      <c r="A46" s="24" t="s">
        <v>26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9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128</v>
      </c>
      <c r="B48" s="5">
        <v>0</v>
      </c>
      <c r="C48" s="5">
        <v>0</v>
      </c>
      <c r="D48" s="5">
        <f t="shared" si="8"/>
        <v>0</v>
      </c>
      <c r="E48" s="5">
        <v>0</v>
      </c>
      <c r="F48" s="5">
        <v>0</v>
      </c>
      <c r="G48" s="5">
        <f t="shared" si="9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x14ac:dyDescent="0.2">
      <c r="A50" s="24" t="s">
        <v>14</v>
      </c>
      <c r="B50" s="5">
        <v>0</v>
      </c>
      <c r="C50" s="5">
        <v>0</v>
      </c>
      <c r="D50" s="5">
        <f t="shared" si="8"/>
        <v>0</v>
      </c>
      <c r="E50" s="5">
        <v>0</v>
      </c>
      <c r="F50" s="5">
        <v>0</v>
      </c>
      <c r="G50" s="5">
        <f t="shared" si="9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11" t="s">
        <v>50</v>
      </c>
      <c r="B52" s="16">
        <f t="shared" ref="B52:G52" si="10">SUM(B38:B50)</f>
        <v>5521000</v>
      </c>
      <c r="C52" s="16">
        <f t="shared" si="10"/>
        <v>1181584.5</v>
      </c>
      <c r="D52" s="16">
        <f t="shared" si="10"/>
        <v>6702584.5</v>
      </c>
      <c r="E52" s="16">
        <f t="shared" si="10"/>
        <v>5887781.3600000003</v>
      </c>
      <c r="F52" s="16">
        <f t="shared" si="10"/>
        <v>5887781.3600000003</v>
      </c>
      <c r="G52" s="16">
        <f t="shared" si="10"/>
        <v>814803.13999999966</v>
      </c>
    </row>
    <row r="54" spans="1:7" x14ac:dyDescent="0.2">
      <c r="A54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19:G19"/>
    <mergeCell ref="G34:G35"/>
    <mergeCell ref="G21:G22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142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2868245.35</v>
      </c>
      <c r="C6" s="13">
        <f t="shared" si="0"/>
        <v>1181580.55</v>
      </c>
      <c r="D6" s="13">
        <f t="shared" si="0"/>
        <v>4049825.9000000004</v>
      </c>
      <c r="E6" s="13">
        <f t="shared" si="0"/>
        <v>3629011.73</v>
      </c>
      <c r="F6" s="13">
        <f t="shared" si="0"/>
        <v>3629011.73</v>
      </c>
      <c r="G6" s="13">
        <f t="shared" si="0"/>
        <v>420814.17000000039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2868245.35</v>
      </c>
      <c r="C11" s="5">
        <v>1181580.55</v>
      </c>
      <c r="D11" s="5">
        <f t="shared" si="1"/>
        <v>4049825.9000000004</v>
      </c>
      <c r="E11" s="5">
        <v>3629011.73</v>
      </c>
      <c r="F11" s="5">
        <v>3629011.73</v>
      </c>
      <c r="G11" s="5">
        <f t="shared" si="2"/>
        <v>420814.17000000039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2652754.6500000004</v>
      </c>
      <c r="C16" s="13">
        <f t="shared" si="3"/>
        <v>3.95</v>
      </c>
      <c r="D16" s="13">
        <f t="shared" si="3"/>
        <v>2652758.6</v>
      </c>
      <c r="E16" s="13">
        <f t="shared" si="3"/>
        <v>2258769.63</v>
      </c>
      <c r="F16" s="13">
        <f t="shared" si="3"/>
        <v>2258769.63</v>
      </c>
      <c r="G16" s="13">
        <f t="shared" si="3"/>
        <v>393988.97000000009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404761.45</v>
      </c>
      <c r="C19" s="5">
        <v>0</v>
      </c>
      <c r="D19" s="5">
        <f t="shared" si="5"/>
        <v>404761.45</v>
      </c>
      <c r="E19" s="5">
        <v>291995.28999999998</v>
      </c>
      <c r="F19" s="5">
        <v>291995.28999999998</v>
      </c>
      <c r="G19" s="5">
        <f t="shared" si="4"/>
        <v>112766.16000000003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648566.64</v>
      </c>
      <c r="C21" s="5">
        <v>3.95</v>
      </c>
      <c r="D21" s="5">
        <f t="shared" si="5"/>
        <v>648570.59</v>
      </c>
      <c r="E21" s="5">
        <v>567928.87</v>
      </c>
      <c r="F21" s="5">
        <v>567928.87</v>
      </c>
      <c r="G21" s="5">
        <f t="shared" si="4"/>
        <v>80641.719999999972</v>
      </c>
    </row>
    <row r="22" spans="1:7" x14ac:dyDescent="0.2">
      <c r="A22" s="25" t="s">
        <v>45</v>
      </c>
      <c r="B22" s="5">
        <v>1599426.5600000001</v>
      </c>
      <c r="C22" s="5">
        <v>0</v>
      </c>
      <c r="D22" s="5">
        <f t="shared" si="5"/>
        <v>1599426.5600000001</v>
      </c>
      <c r="E22" s="5">
        <v>1398845.47</v>
      </c>
      <c r="F22" s="5">
        <v>1398845.47</v>
      </c>
      <c r="G22" s="5">
        <f t="shared" si="4"/>
        <v>200581.09000000008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5521000</v>
      </c>
      <c r="C42" s="16">
        <f t="shared" si="12"/>
        <v>1181584.5</v>
      </c>
      <c r="D42" s="16">
        <f t="shared" si="12"/>
        <v>6702584.5</v>
      </c>
      <c r="E42" s="16">
        <f t="shared" si="12"/>
        <v>5887781.3599999994</v>
      </c>
      <c r="F42" s="16">
        <f t="shared" si="12"/>
        <v>5887781.3599999994</v>
      </c>
      <c r="G42" s="16">
        <f t="shared" si="12"/>
        <v>814803.14000000048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2018-07-14T22:21:14Z</cp:lastPrinted>
  <dcterms:created xsi:type="dcterms:W3CDTF">2014-02-10T03:37:14Z</dcterms:created>
  <dcterms:modified xsi:type="dcterms:W3CDTF">2025-01-31T03:32:29Z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