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4TO TRIMESTRE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B3" i="2"/>
  <c r="C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<sst xmlns="http://schemas.openxmlformats.org/spreadsheetml/2006/main" count="27" uniqueCount="27">
  <si>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</si>
  <si>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</si>
  <si>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</si>
  <si>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</si>
  <si>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</si>
  <si>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</si>
  <si>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</si>
  <si>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</si>
  <si>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</si>
  <si>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</si>
  <si>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</si>
  <si>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</si>
  <si>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</si>
  <si>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</si>
  <si>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</si>
  <si>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</si>
  <si>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</si>
  <si>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</si>
  <si>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</si>
  <si>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</si>
  <si>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</si>
  <si>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</si>
  <si>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</si>
  <si>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</si>
  <si>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</si>
  <si>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</si>
  <si>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Santa Catarina, Gto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</si>
</sst>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26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743075" y="416242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371475</xdr:colOff>
      <xdr:row>26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5324475" y="417195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zoomScaleNormal="100" workbookViewId="0">
      <selection activeCell="F28" sqref="F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331101025.96999997</v>
      </c>
      <c r="C3" s="8">
        <f t="shared" ref="C3:F3" si="0">C4+C12</f>
        <v>476721394.72000003</v>
      </c>
      <c r="D3" s="8">
        <f t="shared" si="0"/>
        <v>456897733.48000002</v>
      </c>
      <c r="E3" s="8">
        <f t="shared" si="0"/>
        <v>350924687.20999998</v>
      </c>
      <c r="F3" s="8">
        <f t="shared" si="0"/>
        <v>19823661.240000002</v>
      </c>
    </row>
    <row r="4" spans="1:6" x14ac:dyDescent="0.2">
      <c r="A4" s="5" t="s">
        <v>4</v>
      </c>
      <c r="B4" s="8">
        <f>SUM(B5:B11)</f>
        <v>36813462.789999999</v>
      </c>
      <c r="C4" s="8">
        <f>SUM(C5:C11)</f>
        <v>372718371.56</v>
      </c>
      <c r="D4" s="8">
        <f>SUM(D5:D11)</f>
        <v>394656353.75999999</v>
      </c>
      <c r="E4" s="8">
        <f>SUM(E5:E11)</f>
        <v>14875480.590000015</v>
      </c>
      <c r="F4" s="8">
        <f>SUM(F5:F11)</f>
        <v>-21937982.199999988</v>
      </c>
    </row>
    <row r="5" spans="1:6" x14ac:dyDescent="0.2">
      <c r="A5" s="6" t="s">
        <v>5</v>
      </c>
      <c r="B5" s="9">
        <v>31379160.93</v>
      </c>
      <c r="C5" s="9">
        <v>150376768.43000001</v>
      </c>
      <c r="D5" s="9">
        <v>172904696.16999999</v>
      </c>
      <c r="E5" s="9">
        <f>B5+C5-D5</f>
        <v>8851233.1900000274</v>
      </c>
      <c r="F5" s="9">
        <f t="shared" ref="F5:F11" si="1">E5-B5</f>
        <v>-22527927.739999972</v>
      </c>
    </row>
    <row r="6" spans="1:6" x14ac:dyDescent="0.2">
      <c r="A6" s="6" t="s">
        <v>6</v>
      </c>
      <c r="B6" s="9">
        <v>5043341.17</v>
      </c>
      <c r="C6" s="9">
        <v>207607102.58000001</v>
      </c>
      <c r="D6" s="9">
        <v>207614102.58000001</v>
      </c>
      <c r="E6" s="9">
        <f t="shared" ref="E6:E11" si="2">B6+C6-D6</f>
        <v>5036341.1699999869</v>
      </c>
      <c r="F6" s="9">
        <f t="shared" si="1"/>
        <v>-7000.0000000130385</v>
      </c>
    </row>
    <row r="7" spans="1:6" x14ac:dyDescent="0.2">
      <c r="A7" s="6" t="s">
        <v>7</v>
      </c>
      <c r="B7" s="9">
        <v>390960.69</v>
      </c>
      <c r="C7" s="9">
        <v>14734500.550000001</v>
      </c>
      <c r="D7" s="9">
        <v>14137555.01</v>
      </c>
      <c r="E7" s="9">
        <f t="shared" si="2"/>
        <v>987906.23000000045</v>
      </c>
      <c r="F7" s="9">
        <f t="shared" si="1"/>
        <v>596945.5400000005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294287563.17999995</v>
      </c>
      <c r="C12" s="8">
        <f>SUM(C13:C21)</f>
        <v>104003023.16</v>
      </c>
      <c r="D12" s="8">
        <f>SUM(D13:D21)</f>
        <v>62241379.719999999</v>
      </c>
      <c r="E12" s="8">
        <f>SUM(E13:E21)</f>
        <v>336049206.61999995</v>
      </c>
      <c r="F12" s="8">
        <f>SUM(F13:F21)</f>
        <v>41761643.43999999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266393.95</v>
      </c>
      <c r="C14" s="10">
        <v>0</v>
      </c>
      <c r="D14" s="10">
        <v>0</v>
      </c>
      <c r="E14" s="10">
        <f t="shared" ref="E14:E21" si="4">B14+C14-D14</f>
        <v>266393.95</v>
      </c>
      <c r="F14" s="10">
        <f t="shared" si="3"/>
        <v>0</v>
      </c>
    </row>
    <row r="15" spans="1:6" x14ac:dyDescent="0.2">
      <c r="A15" s="6" t="s">
        <v>13</v>
      </c>
      <c r="B15" s="10">
        <v>287075789.94</v>
      </c>
      <c r="C15" s="10">
        <v>93529509.859999999</v>
      </c>
      <c r="D15" s="10">
        <v>56825474.350000001</v>
      </c>
      <c r="E15" s="10">
        <f t="shared" si="4"/>
        <v>323779825.44999999</v>
      </c>
      <c r="F15" s="10">
        <f t="shared" si="3"/>
        <v>36704035.50999999</v>
      </c>
    </row>
    <row r="16" spans="1:6" x14ac:dyDescent="0.2">
      <c r="A16" s="6" t="s">
        <v>14</v>
      </c>
      <c r="B16" s="9">
        <v>27579424.449999999</v>
      </c>
      <c r="C16" s="9">
        <v>10473513.300000001</v>
      </c>
      <c r="D16" s="9">
        <v>5415905.3700000001</v>
      </c>
      <c r="E16" s="9">
        <f t="shared" si="4"/>
        <v>32637032.379999999</v>
      </c>
      <c r="F16" s="9">
        <f t="shared" si="3"/>
        <v>5057607.93</v>
      </c>
    </row>
    <row r="17" spans="1:6" x14ac:dyDescent="0.2">
      <c r="A17" s="6" t="s">
        <v>15</v>
      </c>
      <c r="B17" s="9">
        <v>453163.5</v>
      </c>
      <c r="C17" s="9">
        <v>0</v>
      </c>
      <c r="D17" s="9">
        <v>0</v>
      </c>
      <c r="E17" s="9">
        <f t="shared" si="4"/>
        <v>453163.5</v>
      </c>
      <c r="F17" s="9">
        <f t="shared" si="3"/>
        <v>0</v>
      </c>
    </row>
    <row r="18" spans="1:6" x14ac:dyDescent="0.2">
      <c r="A18" s="6" t="s">
        <v>16</v>
      </c>
      <c r="B18" s="9">
        <v>-22152202.91</v>
      </c>
      <c r="C18" s="9">
        <v>0</v>
      </c>
      <c r="D18" s="9">
        <v>0</v>
      </c>
      <c r="E18" s="9">
        <f t="shared" si="4"/>
        <v>-22152202.91</v>
      </c>
      <c r="F18" s="9">
        <f t="shared" si="3"/>
        <v>0</v>
      </c>
    </row>
    <row r="19" spans="1:6" x14ac:dyDescent="0.2">
      <c r="A19" s="6" t="s">
        <v>17</v>
      </c>
      <c r="B19" s="9">
        <v>1064994.25</v>
      </c>
      <c r="C19" s="9">
        <v>0</v>
      </c>
      <c r="D19" s="9">
        <v>0</v>
      </c>
      <c r="E19" s="9">
        <f t="shared" si="4"/>
        <v>1064994.25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2025-01-29T17:36:55Z</cp:lastPrinted>
  <dcterms:created xsi:type="dcterms:W3CDTF">2014-02-09T04:04:15Z</dcterms:created>
  <dcterms:modified xsi:type="dcterms:W3CDTF">2025-01-29T17:37:21Z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