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4TO TRIMESTRE 2024\"/>
    </mc:Choice>
  </mc:AlternateContent>
  <bookViews>
    <workbookView xWindow="-105" yWindow="-105" windowWidth="23250" windowHeight="12450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<sst xmlns="http://schemas.openxmlformats.org/spreadsheetml/2006/main" count="859" uniqueCount="603">
  <si>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</si>
  <si>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</si>
  <si>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</si>
  <si>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</si>
  <si>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</si>
  <si>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</si>
  <si>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</si>
  <si>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</si>
  <si>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</si>
  <si>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</si>
  <si>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</si>
  <si>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</si>
  <si>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</si>
  <si>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</si>
  <si>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</si>
  <si>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</si>
  <si>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</si>
  <si>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</si>
  <si>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</si>
  <si>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</si>
  <si>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</si>
  <si>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</si>
  <si>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</si>
  <si>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</si>
  <si>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</si>
  <si>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</si>
  <si>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</si>
  <si>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</si>
  <si>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</si>
  <si>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</si>
  <si>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</si>
  <si>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</si>
  <si>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</si>
  <si>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</si>
  <si>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</si>
  <si>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</si>
  <si>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</si>
  <si>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</si>
  <si>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</si>
  <si>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</si>
  <si>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</si>
  <si>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</si>
  <si>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</si>
  <si>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</si>
  <si>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</si>
  <si>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</si>
  <si>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</si>
  <si>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</si>
  <si>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</si>
  <si>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</si>
  <si>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</si>
  <si>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</si>
  <si>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</si>
  <si>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</si>
  <si>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</si>
  <si>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</si>
  <si>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</si>
  <si>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</si>
  <si>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</si>
  <si>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</si>
  <si>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</si>
  <si>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</si>
  <si>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</si>
  <si>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</si>
  <si>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</si>
  <si>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</si>
  <si>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</si>
  <si>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</si>
  <si>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</si>
  <si>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</si>
  <si>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</si>
  <si>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</si>
  <si>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</si>
  <si>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</si>
  <si>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</si>
  <si>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</si>
  <si>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</si>
  <si>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</si>
  <si>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</si>
  <si>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</si>
  <si>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</si>
  <si>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</si>
  <si>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</si>
  <si>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</si>
  <si>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</si>
  <si>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</si>
  <si>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</si>
  <si>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</si>
  <si>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</si>
  <si>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</si>
  <si>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</si>
  <si>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</si>
  <si>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</si>
  <si>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</si>
  <si>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</si>
  <si>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</si>
  <si>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</si>
  <si>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</si>
  <si>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</si>
  <si>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</si>
  <si>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</si>
  <si>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</si>
  <si>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</si>
  <si>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</si>
  <si>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</si>
  <si>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</si>
  <si>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</si>
  <si>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</si>
  <si>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</si>
  <si>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</si>
  <si>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</si>
  <si>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</si>
  <si>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</si>
  <si>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</si>
  <si>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</si>
  <si>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</si>
  <si>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</si>
  <si>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</si>
  <si>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</si>
  <si>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</si>
  <si>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</si>
  <si>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</si>
  <si>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</si>
  <si>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</si>
  <si>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</si>
  <si>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</si>
  <si>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</si>
  <si>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</si>
  <si>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</si>
  <si>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</si>
  <si>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</si>
  <si>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</si>
  <si>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</si>
  <si>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</si>
  <si>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</si>
  <si>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</si>
  <si>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</si>
  <si>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</si>
  <si>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</si>
  <si>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</si>
  <si>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</si>
  <si>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</si>
  <si>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</si>
  <si>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</si>
  <si>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</si>
  <si>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</si>
  <si>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</si>
  <si>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</si>
  <si>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</si>
  <si>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</si>
  <si>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</si>
  <si>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</si>
  <si>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</si>
  <si>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</si>
  <si>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</si>
  <si>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</si>
  <si>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</si>
  <si>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</si>
  <si>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</si>
  <si>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</si>
  <si>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</si>
  <si>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</si>
  <si>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</si>
  <si>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</si>
  <si>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</si>
  <si>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</si>
  <si>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</si>
  <si>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</si>
  <si>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</si>
  <si>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</si>
  <si>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</si>
  <si>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</si>
  <si>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</si>
  <si>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</si>
  <si>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</si>
  <si>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</si>
  <si>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</si>
  <si>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</si>
  <si>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</si>
  <si>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</si>
  <si>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</si>
  <si>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</si>
  <si>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</si>
  <si>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</si>
  <si>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</si>
  <si>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</si>
  <si>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</si>
  <si>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</si>
  <si>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</si>
  <si>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</si>
  <si>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</si>
  <si>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</si>
  <si>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</si>
  <si>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</si>
  <si>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</si>
  <si>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</si>
  <si>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</si>
  <si>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</si>
  <si>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</si>
  <si>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</si>
  <si>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</si>
  <si>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</si>
  <si>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</si>
  <si>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</si>
  <si>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</si>
  <si>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</si>
  <si>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</si>
  <si>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</si>
  <si>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</si>
  <si>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</si>
  <si>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</si>
  <si>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</si>
  <si>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</si>
  <si>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</si>
  <si>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</si>
  <si>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</si>
  <si>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</si>
  <si>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</si>
  <si>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</si>
  <si>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</si>
  <si>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</si>
  <si>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</si>
  <si>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</si>
  <si>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</si>
  <si>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</si>
  <si>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</si>
  <si>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</si>
  <si>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</si>
  <si>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</si>
  <si>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</si>
  <si>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</si>
  <si>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</si>
  <si>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</si>
  <si>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</si>
  <si>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</si>
  <si>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</si>
  <si>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</si>
  <si>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</si>
  <si>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</si>
  <si>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</si>
  <si>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</si>
  <si>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</si>
  <si>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</si>
  <si>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</si>
  <si>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</si>
  <si>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</si>
  <si>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</si>
  <si>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</si>
  <si>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</si>
  <si>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</si>
  <si>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</si>
  <si>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</si>
  <si>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</si>
  <si>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</si>
  <si>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</si>
  <si>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</si>
  <si>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</si>
  <si>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</si>
  <si>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</si>
  <si>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</si>
  <si>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</si>
  <si>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</si>
  <si>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</si>
  <si>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</si>
  <si>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</si>
  <si>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</si>
  <si>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</si>
  <si>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</si>
  <si>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</si>
  <si>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</si>
  <si>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</si>
  <si>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</si>
  <si>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</si>
  <si>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</si>
  <si>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</si>
  <si>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</si>
  <si>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</si>
  <si>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</si>
  <si>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</si>
  <si>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</si>
  <si>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</si>
  <si>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</si>
  <si>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</si>
  <si>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</si>
  <si>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</si>
  <si>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</si>
  <si>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</si>
  <si>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</si>
  <si>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</si>
  <si>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</si>
  <si>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</si>
  <si>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</si>
  <si>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</si>
  <si>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</si>
  <si>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</si>
  <si>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</si>
  <si>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</si>
  <si>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</si>
  <si>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</si>
  <si>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</si>
  <si>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</si>
  <si>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</si>
  <si>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</si>
  <si>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</si>
  <si>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</si>
  <si>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</si>
  <si>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</si>
  <si>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</si>
  <si>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</si>
  <si>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</si>
  <si>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</si>
  <si>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</si>
  <si>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</si>
  <si>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</si>
  <si>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</si>
  <si>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</si>
  <si>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</si>
  <si>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</si>
  <si>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</si>
  <si>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</si>
  <si>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</si>
  <si>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</si>
  <si>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</si>
  <si>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</si>
  <si>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</si>
  <si>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</si>
  <si>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</si>
  <si>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</si>
  <si>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</si>
  <si>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</si>
  <si>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</si>
  <si>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</si>
  <si>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</si>
  <si>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</si>
  <si>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</si>
  <si>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</si>
  <si>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</si>
  <si>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</si>
  <si>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</si>
  <si>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</si>
  <si>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</si>
  <si>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</si>
  <si>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</si>
  <si>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</si>
  <si>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</si>
  <si>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</si>
  <si>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</si>
  <si>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</si>
  <si>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</si>
  <si>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</si>
  <si>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</si>
  <si>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</si>
  <si>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</si>
  <si>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</si>
  <si>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</si>
  <si>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</si>
  <si>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</si>
  <si>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</si>
  <si>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</si>
  <si>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</si>
  <si>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</si>
  <si>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</si>
  <si>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</si>
  <si>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</si>
  <si>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</si>
  <si>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</si>
  <si>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</si>
  <si>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</si>
  <si>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</si>
  <si>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</si>
  <si>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</si>
  <si>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</si>
  <si>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</si>
  <si>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</si>
  <si>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</si>
  <si>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</si>
  <si>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</si>
  <si>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</si>
  <si>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</si>
  <si>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</si>
  <si>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</si>
  <si>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</si>
  <si>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</si>
  <si>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</si>
  <si>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</si>
  <si>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</si>
  <si>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</si>
  <si>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</si>
  <si>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</si>
  <si>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</si>
  <si>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</si>
  <si>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</si>
  <si>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</si>
  <si>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</si>
  <si>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</si>
  <si>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</si>
  <si>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</si>
  <si>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</si>
  <si>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</si>
  <si>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</si>
  <si>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</si>
  <si>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</si>
  <si>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</si>
  <si>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</si>
  <si>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</si>
  <si>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</si>
  <si>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</si>
  <si>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</si>
  <si>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</si>
  <si>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</si>
  <si>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</si>
  <si>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</si>
  <si>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</si>
  <si>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</si>
  <si>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</si>
  <si>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</si>
  <si>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</si>
  <si>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</si>
  <si>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</si>
  <si>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</si>
  <si>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</si>
  <si>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</si>
  <si>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</si>
  <si>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</si>
  <si>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</si>
  <si>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</si>
  <si>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</si>
  <si>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</si>
  <si>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</si>
  <si>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</si>
  <si>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</si>
  <si>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</si>
  <si>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</si>
  <si>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</si>
  <si>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</si>
  <si>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</si>
  <si>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</si>
  <si>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</si>
  <si>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</si>
  <si>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</si>
  <si>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</si>
  <si>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</si>
  <si>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</si>
  <si>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</si>
  <si>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</si>
  <si>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</si>
  <si>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</si>
  <si>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</si>
  <si>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</si>
  <si>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</si>
  <si>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</si>
  <si>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</si>
  <si>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</si>
  <si>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</si>
  <si>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</si>
  <si>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</si>
  <si>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</si>
  <si>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</si>
  <si>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</si>
  <si>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</si>
  <si>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</si>
  <si>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</si>
  <si>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</si>
  <si>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</si>
  <si>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</si>
  <si>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</si>
  <si>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</si>
  <si>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</si>
  <si>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</si>
  <si>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</si>
  <si>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</si>
  <si>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</si>
  <si>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</si>
  <si>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</si>
  <si>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</si>
  <si>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</si>
  <si>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</si>
  <si>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</si>
  <si>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</si>
  <si>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</si>
  <si>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</si>
  <si>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</si>
  <si>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</si>
  <si>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</si>
  <si>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</si>
  <si>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</si>
  <si>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</si>
  <si>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</si>
  <si>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</si>
  <si>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</si>
  <si>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</si>
  <si>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</si>
  <si>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</si>
  <si>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</si>
  <si>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</si>
  <si>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</si>
  <si>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</si>
  <si>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</si>
  <si>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</si>
  <si>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</si>
  <si>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</si>
  <si>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</si>
  <si>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</si>
  <si>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</si>
  <si>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</si>
  <si>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</si>
  <si>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</si>
  <si>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</si>
  <si>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</si>
  <si>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</si>
  <si>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</si>
  <si>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</si>
  <si>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</si>
  <si>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</si>
  <si>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</si>
  <si>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</si>
  <si>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</si>
  <si>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</si>
  <si>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</si>
  <si>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</si>
  <si>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</si>
  <si>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</si>
  <si>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</si>
  <si>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</si>
  <si>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</si>
  <si>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</si>
  <si>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</si>
  <si>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</si>
  <si>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</si>
  <si>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</si>
  <si>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</si>
  <si>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</si>
  <si>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</si>
  <si>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</si>
  <si>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</si>
  <si>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</si>
  <si>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</si>
  <si>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</si>
  <si>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</si>
  <si>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</si>
  <si>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</si>
  <si>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</si>
  <si>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</si>
  <si>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</si>
  <si>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</si>
  <si>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</si>
  <si>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</si>
  <si>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</si>
  <si>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</si>
  <si>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</si>
  <si>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</si>
  <si>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</si>
  <si>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</si>
  <si>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</si>
  <si>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</si>
  <si>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</si>
  <si>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</si>
  <si>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</si>
  <si>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</si>
  <si>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</si>
  <si>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</si>
  <si>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</si>
  <si>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</si>
  <si>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</si>
  <si>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</si>
  <si>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</si>
  <si>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</si>
  <si>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</si>
  <si>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</si>
  <si>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</si>
  <si>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</si>
  <si>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</si>
  <si>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</si>
  <si>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</si>
  <si>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</si>
  <si>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</si>
  <si>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</si>
  <si>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</si>
  <si>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</si>
  <si>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</si>
  <si>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</si>
  <si>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</si>
  <si>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</si>
  <si>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</si>
  <si>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</si>
  <si>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</si>
  <si>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</si>
  <si>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</si>
  <si>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</si>
  <si>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</si>
  <si>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</si>
  <si>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</si>
  <si>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</si>
  <si>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</si>
  <si>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</si>
  <si>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</si>
  <si>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</si>
  <si>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</si>
  <si>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</si>
  <si>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</si>
  <si>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Municipio de Santa Catarina, Gto</t>
  </si>
  <si>
    <t>Del 1 de Enero al 31 de Diciembre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</si>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</sst>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962150" cy="704850"/>
    <xdr:sp macro="" textlink="">
      <xdr:nvSpPr>
        <xdr:cNvPr id="2" name="CuadroTexto 1"/>
        <xdr:cNvSpPr txBox="1"/>
      </xdr:nvSpPr>
      <xdr:spPr>
        <a:xfrm>
          <a:off x="981075" y="7143750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</a:t>
          </a:r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Rogelio Moya Cabrera    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2790825</xdr:colOff>
      <xdr:row>48</xdr:row>
      <xdr:rowOff>9526</xdr:rowOff>
    </xdr:from>
    <xdr:ext cx="2400300" cy="704849"/>
    <xdr:sp macro="" textlink="">
      <xdr:nvSpPr>
        <xdr:cNvPr id="3" name="CuadroTexto 2"/>
        <xdr:cNvSpPr txBox="1"/>
      </xdr:nvSpPr>
      <xdr:spPr>
        <a:xfrm>
          <a:off x="3771900" y="7153276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 Cecilia Zarazúa Lara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zoomScaleNormal="100" zoomScaleSheetLayoutView="100" workbookViewId="0">
      <pane ySplit="5" topLeftCell="A36" activePane="bottomLeft" state="frozen"/>
      <selection activeCell="A14" sqref="A14:B14"/>
      <selection pane="bottomLeft" activeCell="D52" sqref="D52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149999999999999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149999999999999" customHeight="1" x14ac:dyDescent="0.2">
      <c r="A3" s="165" t="s">
        <v>601</v>
      </c>
      <c r="B3" s="166"/>
      <c r="C3" s="10" t="s">
        <v>496</v>
      </c>
      <c r="D3" s="118">
        <v>4</v>
      </c>
    </row>
    <row r="4" spans="1:4" ht="16.149999999999999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50"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95" customHeight="1" x14ac:dyDescent="0.25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95" customHeight="1" x14ac:dyDescent="0.25">
      <c r="A3" s="164" t="s">
        <v>601</v>
      </c>
      <c r="B3" s="164"/>
      <c r="C3" s="164"/>
      <c r="D3" s="10" t="s">
        <v>499</v>
      </c>
      <c r="E3" s="19">
        <v>4</v>
      </c>
    </row>
    <row r="4" spans="1:5" s="11" customFormat="1" ht="18.95" customHeight="1" x14ac:dyDescent="0.25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126075725.17999999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9817712.3899999987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1772662.3800000001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1384358.07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388304.31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2326164.08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196626.39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2048607.37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80930.320000000007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1658767.71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1658767.71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3599205.46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3486353.05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112852.41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460912.76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460912.76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116258012.78999999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116019970.38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65907434.969999999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20241007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29155494.34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716034.07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238042.41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238042.41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103796474.65000001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75053671.329999998</v>
      </c>
      <c r="D95" s="124">
        <f>C95/$C$94</f>
        <v>0.72308497550692097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40344085.600000001</v>
      </c>
      <c r="D96" s="124">
        <f t="shared" ref="D96:D159" si="0">C96/$C$94</f>
        <v>0.38868454575205558</v>
      </c>
      <c r="E96" s="42"/>
    </row>
    <row r="97" spans="1:5" x14ac:dyDescent="0.2">
      <c r="A97" s="44">
        <v>5111</v>
      </c>
      <c r="B97" s="42" t="s">
        <v>279</v>
      </c>
      <c r="C97" s="45">
        <v>18295022.34</v>
      </c>
      <c r="D97" s="46">
        <f t="shared" si="0"/>
        <v>0.17625860995463008</v>
      </c>
      <c r="E97" s="42"/>
    </row>
    <row r="98" spans="1:5" x14ac:dyDescent="0.2">
      <c r="A98" s="44">
        <v>5112</v>
      </c>
      <c r="B98" s="42" t="s">
        <v>280</v>
      </c>
      <c r="C98" s="45">
        <v>9755561.4900000002</v>
      </c>
      <c r="D98" s="46">
        <f t="shared" si="0"/>
        <v>9.3987406825671027E-2</v>
      </c>
      <c r="E98" s="42"/>
    </row>
    <row r="99" spans="1:5" x14ac:dyDescent="0.2">
      <c r="A99" s="44">
        <v>5113</v>
      </c>
      <c r="B99" s="42" t="s">
        <v>281</v>
      </c>
      <c r="C99" s="45">
        <v>6264922.8799999999</v>
      </c>
      <c r="D99" s="46">
        <f t="shared" si="0"/>
        <v>6.0357761678565831E-2</v>
      </c>
      <c r="E99" s="42"/>
    </row>
    <row r="100" spans="1:5" x14ac:dyDescent="0.2">
      <c r="A100" s="44">
        <v>5114</v>
      </c>
      <c r="B100" s="42" t="s">
        <v>282</v>
      </c>
      <c r="C100" s="45">
        <v>5400.72</v>
      </c>
      <c r="D100" s="46">
        <f t="shared" si="0"/>
        <v>5.2031824955627238E-5</v>
      </c>
      <c r="E100" s="42"/>
    </row>
    <row r="101" spans="1:5" x14ac:dyDescent="0.2">
      <c r="A101" s="44">
        <v>5115</v>
      </c>
      <c r="B101" s="42" t="s">
        <v>283</v>
      </c>
      <c r="C101" s="45">
        <v>6023178.1699999999</v>
      </c>
      <c r="D101" s="46">
        <f t="shared" si="0"/>
        <v>5.8028735468232971E-2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9736926.5800000001</v>
      </c>
      <c r="D103" s="124">
        <f t="shared" si="0"/>
        <v>9.3807873656911331E-2</v>
      </c>
      <c r="E103" s="42"/>
    </row>
    <row r="104" spans="1:5" x14ac:dyDescent="0.2">
      <c r="A104" s="44">
        <v>5121</v>
      </c>
      <c r="B104" s="42" t="s">
        <v>286</v>
      </c>
      <c r="C104" s="45">
        <v>950710.59</v>
      </c>
      <c r="D104" s="46">
        <f t="shared" si="0"/>
        <v>9.1593726396371391E-3</v>
      </c>
      <c r="E104" s="42"/>
    </row>
    <row r="105" spans="1:5" x14ac:dyDescent="0.2">
      <c r="A105" s="44">
        <v>5122</v>
      </c>
      <c r="B105" s="42" t="s">
        <v>287</v>
      </c>
      <c r="C105" s="45">
        <v>694034.34</v>
      </c>
      <c r="D105" s="46">
        <f t="shared" si="0"/>
        <v>6.6864924106552967E-3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1760042.45</v>
      </c>
      <c r="D107" s="46">
        <f t="shared" si="0"/>
        <v>1.695666886505379E-2</v>
      </c>
      <c r="E107" s="42"/>
    </row>
    <row r="108" spans="1:5" x14ac:dyDescent="0.2">
      <c r="A108" s="44">
        <v>5125</v>
      </c>
      <c r="B108" s="42" t="s">
        <v>290</v>
      </c>
      <c r="C108" s="45">
        <v>53354.99</v>
      </c>
      <c r="D108" s="46">
        <f t="shared" si="0"/>
        <v>5.1403470281541006E-4</v>
      </c>
      <c r="E108" s="42"/>
    </row>
    <row r="109" spans="1:5" x14ac:dyDescent="0.2">
      <c r="A109" s="44">
        <v>5126</v>
      </c>
      <c r="B109" s="42" t="s">
        <v>291</v>
      </c>
      <c r="C109" s="45">
        <v>4599067.05</v>
      </c>
      <c r="D109" s="46">
        <f t="shared" si="0"/>
        <v>4.4308509181144907E-2</v>
      </c>
      <c r="E109" s="42"/>
    </row>
    <row r="110" spans="1:5" x14ac:dyDescent="0.2">
      <c r="A110" s="44">
        <v>5127</v>
      </c>
      <c r="B110" s="42" t="s">
        <v>292</v>
      </c>
      <c r="C110" s="45">
        <v>716631.1</v>
      </c>
      <c r="D110" s="46">
        <f t="shared" si="0"/>
        <v>6.904194987512516E-3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963086.06</v>
      </c>
      <c r="D112" s="46">
        <f t="shared" si="0"/>
        <v>9.278600870092267E-3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24972659.150000002</v>
      </c>
      <c r="D113" s="124">
        <f t="shared" si="0"/>
        <v>0.24059255609795416</v>
      </c>
      <c r="E113" s="42"/>
    </row>
    <row r="114" spans="1:5" x14ac:dyDescent="0.2">
      <c r="A114" s="44">
        <v>5131</v>
      </c>
      <c r="B114" s="42" t="s">
        <v>296</v>
      </c>
      <c r="C114" s="45">
        <v>6928770.9000000004</v>
      </c>
      <c r="D114" s="46">
        <f t="shared" si="0"/>
        <v>6.6753431880646252E-2</v>
      </c>
      <c r="E114" s="42"/>
    </row>
    <row r="115" spans="1:5" x14ac:dyDescent="0.2">
      <c r="A115" s="44">
        <v>5132</v>
      </c>
      <c r="B115" s="42" t="s">
        <v>297</v>
      </c>
      <c r="C115" s="45">
        <v>1283350.8999999999</v>
      </c>
      <c r="D115" s="46">
        <f t="shared" si="0"/>
        <v>1.2364108745768465E-2</v>
      </c>
      <c r="E115" s="42"/>
    </row>
    <row r="116" spans="1:5" x14ac:dyDescent="0.2">
      <c r="A116" s="44">
        <v>5133</v>
      </c>
      <c r="B116" s="42" t="s">
        <v>298</v>
      </c>
      <c r="C116" s="45">
        <v>1974196.96</v>
      </c>
      <c r="D116" s="46">
        <f t="shared" si="0"/>
        <v>1.9019884506260538E-2</v>
      </c>
      <c r="E116" s="42"/>
    </row>
    <row r="117" spans="1:5" x14ac:dyDescent="0.2">
      <c r="A117" s="44">
        <v>5134</v>
      </c>
      <c r="B117" s="42" t="s">
        <v>299</v>
      </c>
      <c r="C117" s="45">
        <v>746474.24</v>
      </c>
      <c r="D117" s="46">
        <f t="shared" si="0"/>
        <v>7.191710918093305E-3</v>
      </c>
      <c r="E117" s="42"/>
    </row>
    <row r="118" spans="1:5" x14ac:dyDescent="0.2">
      <c r="A118" s="44">
        <v>5135</v>
      </c>
      <c r="B118" s="42" t="s">
        <v>300</v>
      </c>
      <c r="C118" s="45">
        <v>3441578.13</v>
      </c>
      <c r="D118" s="46">
        <f t="shared" si="0"/>
        <v>3.3156984778191595E-2</v>
      </c>
      <c r="E118" s="42"/>
    </row>
    <row r="119" spans="1:5" x14ac:dyDescent="0.2">
      <c r="A119" s="44">
        <v>5136</v>
      </c>
      <c r="B119" s="42" t="s">
        <v>301</v>
      </c>
      <c r="C119" s="45">
        <v>363074.51</v>
      </c>
      <c r="D119" s="46">
        <f t="shared" si="0"/>
        <v>3.4979464497641296E-3</v>
      </c>
      <c r="E119" s="42"/>
    </row>
    <row r="120" spans="1:5" x14ac:dyDescent="0.2">
      <c r="A120" s="44">
        <v>5137</v>
      </c>
      <c r="B120" s="42" t="s">
        <v>302</v>
      </c>
      <c r="C120" s="45">
        <v>203014.22</v>
      </c>
      <c r="D120" s="46">
        <f t="shared" si="0"/>
        <v>1.9558874295544293E-3</v>
      </c>
      <c r="E120" s="42"/>
    </row>
    <row r="121" spans="1:5" x14ac:dyDescent="0.2">
      <c r="A121" s="44">
        <v>5138</v>
      </c>
      <c r="B121" s="42" t="s">
        <v>303</v>
      </c>
      <c r="C121" s="45">
        <v>8776085.4199999999</v>
      </c>
      <c r="D121" s="46">
        <f t="shared" si="0"/>
        <v>8.4550900688995595E-2</v>
      </c>
      <c r="E121" s="42"/>
    </row>
    <row r="122" spans="1:5" x14ac:dyDescent="0.2">
      <c r="A122" s="44">
        <v>5139</v>
      </c>
      <c r="B122" s="42" t="s">
        <v>304</v>
      </c>
      <c r="C122" s="45">
        <v>1256113.8700000001</v>
      </c>
      <c r="D122" s="46">
        <f t="shared" si="0"/>
        <v>1.2101700700679818E-2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28444047.32</v>
      </c>
      <c r="D123" s="124">
        <f t="shared" si="0"/>
        <v>0.2740367379134297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114000</v>
      </c>
      <c r="D124" s="124">
        <f t="shared" si="0"/>
        <v>1.0983031975257938E-3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114000</v>
      </c>
      <c r="D126" s="46">
        <f t="shared" si="0"/>
        <v>1.0983031975257938E-3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5400000</v>
      </c>
      <c r="D127" s="124">
        <f t="shared" si="0"/>
        <v>5.2024888303853385E-2</v>
      </c>
      <c r="E127" s="42"/>
    </row>
    <row r="128" spans="1:5" x14ac:dyDescent="0.2">
      <c r="A128" s="44">
        <v>5221</v>
      </c>
      <c r="B128" s="42" t="s">
        <v>310</v>
      </c>
      <c r="C128" s="45">
        <v>5400000</v>
      </c>
      <c r="D128" s="46">
        <f t="shared" si="0"/>
        <v>5.2024888303853385E-2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22930047.32</v>
      </c>
      <c r="D133" s="124">
        <f t="shared" si="0"/>
        <v>0.22091354641205052</v>
      </c>
      <c r="E133" s="42"/>
    </row>
    <row r="134" spans="1:5" x14ac:dyDescent="0.2">
      <c r="A134" s="44">
        <v>5241</v>
      </c>
      <c r="B134" s="42" t="s">
        <v>314</v>
      </c>
      <c r="C134" s="45">
        <v>22315217.920000002</v>
      </c>
      <c r="D134" s="46">
        <f t="shared" si="0"/>
        <v>0.21499013328965697</v>
      </c>
      <c r="E134" s="42"/>
    </row>
    <row r="135" spans="1:5" x14ac:dyDescent="0.2">
      <c r="A135" s="44">
        <v>5242</v>
      </c>
      <c r="B135" s="42" t="s">
        <v>315</v>
      </c>
      <c r="C135" s="45">
        <v>473300</v>
      </c>
      <c r="D135" s="46">
        <f t="shared" si="0"/>
        <v>4.5598851174470014E-3</v>
      </c>
      <c r="E135" s="42"/>
    </row>
    <row r="136" spans="1:5" x14ac:dyDescent="0.2">
      <c r="A136" s="44">
        <v>5243</v>
      </c>
      <c r="B136" s="42" t="s">
        <v>316</v>
      </c>
      <c r="C136" s="45">
        <v>141529.4</v>
      </c>
      <c r="D136" s="46">
        <f t="shared" si="0"/>
        <v>1.3635280049465533E-3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298756</v>
      </c>
      <c r="D156" s="124">
        <f t="shared" si="0"/>
        <v>2.8782865796492633E-3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298756</v>
      </c>
      <c r="D163" s="124">
        <f t="shared" si="1"/>
        <v>2.8782865796492633E-3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298756</v>
      </c>
      <c r="D165" s="46">
        <f t="shared" si="1"/>
        <v>2.8782865796492633E-3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95" customHeight="1" x14ac:dyDescent="0.25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95" customHeight="1" x14ac:dyDescent="0.25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4</v>
      </c>
    </row>
    <row r="4" spans="1:8" s="11" customFormat="1" ht="18.95" customHeight="1" x14ac:dyDescent="0.25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-243521.86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1648698.39</v>
      </c>
      <c r="D15" s="18">
        <v>1648698.39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1949372.86</v>
      </c>
      <c r="D16" s="18">
        <v>1949372.86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389444.45</v>
      </c>
      <c r="D20" s="18">
        <v>389444.45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1048825.47</v>
      </c>
      <c r="D23" s="18">
        <v>1048825.47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143625.69</v>
      </c>
      <c r="D24" s="18">
        <v>143625.69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844280.54</v>
      </c>
      <c r="D27" s="18">
        <v>844280.54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323779825.44999999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820000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307744093.45999998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15215731.99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32637032.379999999</v>
      </c>
      <c r="D64" s="18">
        <f t="shared" ref="D64:E64" si="0">SUM(D65:D72)</f>
        <v>0</v>
      </c>
      <c r="E64" s="18">
        <f t="shared" si="0"/>
        <v>21827626.609999999</v>
      </c>
    </row>
    <row r="65" spans="1:9" x14ac:dyDescent="0.2">
      <c r="A65" s="16">
        <v>1241</v>
      </c>
      <c r="B65" s="14" t="s">
        <v>157</v>
      </c>
      <c r="C65" s="18">
        <v>3261824.2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1151748.1000000001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109753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23323079.219999999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39440</v>
      </c>
      <c r="D69" s="18">
        <v>0</v>
      </c>
      <c r="E69" s="18">
        <v>21827626.609999999</v>
      </c>
    </row>
    <row r="70" spans="1:9" x14ac:dyDescent="0.2">
      <c r="A70" s="16">
        <v>1246</v>
      </c>
      <c r="B70" s="14" t="s">
        <v>162</v>
      </c>
      <c r="C70" s="18">
        <v>4672411.8600000003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78776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453163.5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84000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369163.5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1064994.25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3730742.61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-2665748.36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8487798.8599999994</v>
      </c>
      <c r="D110" s="18">
        <f>SUM(D111:D119)</f>
        <v>8487798.8599999994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80695.56</v>
      </c>
      <c r="D111" s="18">
        <f>C111</f>
        <v>80695.56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1273694.25</v>
      </c>
      <c r="D112" s="18">
        <f t="shared" ref="D112:D119" si="1">C112</f>
        <v>1273694.25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580752.54</v>
      </c>
      <c r="D113" s="18">
        <f t="shared" si="1"/>
        <v>580752.54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297638.46000000002</v>
      </c>
      <c r="D115" s="18">
        <f t="shared" si="1"/>
        <v>297638.46000000002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949664.98</v>
      </c>
      <c r="D117" s="18">
        <f t="shared" si="1"/>
        <v>949664.98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5305353.07</v>
      </c>
      <c r="D119" s="18">
        <f t="shared" si="1"/>
        <v>5305353.07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5185864.99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5185864.99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95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95" customHeight="1" x14ac:dyDescent="0.2">
      <c r="A3" s="172" t="s">
        <v>601</v>
      </c>
      <c r="B3" s="172"/>
      <c r="C3" s="172"/>
      <c r="D3" s="21" t="s">
        <v>499</v>
      </c>
      <c r="E3" s="22">
        <v>4</v>
      </c>
    </row>
    <row r="4" spans="1:5" ht="18.95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-78680.91</v>
      </c>
    </row>
    <row r="10" spans="1:5" x14ac:dyDescent="0.2">
      <c r="A10" s="27">
        <v>3120</v>
      </c>
      <c r="B10" s="23" t="s">
        <v>383</v>
      </c>
      <c r="C10" s="28">
        <v>3216068.15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22279250.530000001</v>
      </c>
    </row>
    <row r="16" spans="1:5" x14ac:dyDescent="0.2">
      <c r="A16" s="27">
        <v>3220</v>
      </c>
      <c r="B16" s="23" t="s">
        <v>387</v>
      </c>
      <c r="C16" s="28">
        <v>311835699.29000002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95" customHeight="1" x14ac:dyDescent="0.25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95" customHeight="1" x14ac:dyDescent="0.25">
      <c r="A3" s="172" t="s">
        <v>601</v>
      </c>
      <c r="B3" s="172"/>
      <c r="C3" s="172"/>
      <c r="D3" s="21" t="s">
        <v>499</v>
      </c>
      <c r="E3" s="22">
        <v>4</v>
      </c>
    </row>
    <row r="4" spans="1:5" s="29" customFormat="1" ht="18.95" customHeight="1" x14ac:dyDescent="0.25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9094755.0500000007</v>
      </c>
      <c r="D10" s="28">
        <v>31622682.789999999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-243521.86</v>
      </c>
      <c r="D12" s="28">
        <v>-243521.86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8851233.1900000013</v>
      </c>
      <c r="D16" s="84">
        <f>SUM(D9:D15)</f>
        <v>31379160.93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34721975.980000004</v>
      </c>
      <c r="D21" s="84">
        <f>SUM(D22:D28)</f>
        <v>25831863.09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32349442.890000001</v>
      </c>
      <c r="D26" s="28">
        <v>25420257.57</v>
      </c>
    </row>
    <row r="27" spans="1:4" x14ac:dyDescent="0.2">
      <c r="A27" s="27">
        <v>1236</v>
      </c>
      <c r="B27" s="23" t="s">
        <v>154</v>
      </c>
      <c r="C27" s="28">
        <v>2372533.09</v>
      </c>
      <c r="D27" s="28">
        <v>411605.52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5057607.93</v>
      </c>
      <c r="D29" s="84">
        <f>SUM(D30:D37)</f>
        <v>2301233.5</v>
      </c>
    </row>
    <row r="30" spans="1:4" x14ac:dyDescent="0.2">
      <c r="A30" s="27">
        <v>1241</v>
      </c>
      <c r="B30" s="23" t="s">
        <v>157</v>
      </c>
      <c r="C30" s="28">
        <v>593694.34</v>
      </c>
      <c r="D30" s="28">
        <v>400934</v>
      </c>
    </row>
    <row r="31" spans="1:4" x14ac:dyDescent="0.2">
      <c r="A31" s="27">
        <v>1242</v>
      </c>
      <c r="B31" s="23" t="s">
        <v>158</v>
      </c>
      <c r="C31" s="28">
        <v>29619.75</v>
      </c>
      <c r="D31" s="28">
        <v>143330</v>
      </c>
    </row>
    <row r="32" spans="1:4" x14ac:dyDescent="0.2">
      <c r="A32" s="27">
        <v>1243</v>
      </c>
      <c r="B32" s="23" t="s">
        <v>159</v>
      </c>
      <c r="C32" s="28">
        <v>109753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3912495</v>
      </c>
      <c r="D33" s="28">
        <v>1726500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412045.84</v>
      </c>
      <c r="D35" s="28">
        <v>30469.5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39779583.910000004</v>
      </c>
      <c r="D44" s="84">
        <f>D21+D29+D38</f>
        <v>28133096.59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22279250.530000001</v>
      </c>
      <c r="D48" s="84">
        <v>50260496.899999999</v>
      </c>
      <c r="E48" s="156"/>
    </row>
    <row r="49" spans="1:4" x14ac:dyDescent="0.2">
      <c r="A49" s="27"/>
      <c r="B49" s="85" t="s">
        <v>509</v>
      </c>
      <c r="C49" s="84">
        <f>C54+C66+C94+C97+C50</f>
        <v>434664.93</v>
      </c>
      <c r="D49" s="84">
        <f>D54+D66+D94+D97+D50</f>
        <v>1519190.3099999998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1376774.64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1376774.64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1342512.43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34262.21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434664.93</v>
      </c>
      <c r="D97" s="84">
        <f>SUM(D98:D102)</f>
        <v>142415.67000000001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142415.67000000001</v>
      </c>
    </row>
    <row r="99" spans="1:4" x14ac:dyDescent="0.2">
      <c r="A99" s="27">
        <v>2112</v>
      </c>
      <c r="B99" s="23" t="s">
        <v>523</v>
      </c>
      <c r="C99" s="28">
        <v>100566.39999999999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332417.34000000003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1681.19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22713915.460000001</v>
      </c>
      <c r="D145" s="84">
        <f>D48+D49+D103-D109-D112</f>
        <v>51779687.210000001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505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126075725.18000001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126075725.18000001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600</v>
      </c>
      <c r="B1" s="185"/>
      <c r="C1" s="186"/>
    </row>
    <row r="2" spans="1:3" s="33" customFormat="1" ht="18.95" customHeight="1" x14ac:dyDescent="0.25">
      <c r="A2" s="187" t="s">
        <v>507</v>
      </c>
      <c r="B2" s="188"/>
      <c r="C2" s="189"/>
    </row>
    <row r="3" spans="1:3" s="33" customFormat="1" ht="18.95" customHeight="1" x14ac:dyDescent="0.25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15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145558118.09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41761643.439999998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593694.34</v>
      </c>
    </row>
    <row r="12" spans="1:3" x14ac:dyDescent="0.2">
      <c r="A12" s="78">
        <v>2.4</v>
      </c>
      <c r="B12" s="65" t="s">
        <v>158</v>
      </c>
      <c r="C12" s="97">
        <v>29619.75</v>
      </c>
    </row>
    <row r="13" spans="1:3" x14ac:dyDescent="0.2">
      <c r="A13" s="78">
        <v>2.5</v>
      </c>
      <c r="B13" s="65" t="s">
        <v>159</v>
      </c>
      <c r="C13" s="97">
        <v>109753</v>
      </c>
    </row>
    <row r="14" spans="1:3" x14ac:dyDescent="0.2">
      <c r="A14" s="78">
        <v>2.6</v>
      </c>
      <c r="B14" s="65" t="s">
        <v>160</v>
      </c>
      <c r="C14" s="97">
        <v>3912495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412045.84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34331502.420000002</v>
      </c>
    </row>
    <row r="21" spans="1:3" x14ac:dyDescent="0.2">
      <c r="A21" s="78" t="s">
        <v>477</v>
      </c>
      <c r="B21" s="65" t="s">
        <v>452</v>
      </c>
      <c r="C21" s="97">
        <v>2372533.09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103796474.65000001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16" workbookViewId="0">
      <selection activeCell="B37" sqref="B37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95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95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4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70169727.590000004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-1385594.58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57291592.170000002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-126075725.18000001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-70169727.590000004</v>
      </c>
    </row>
    <row r="51" spans="1:3" x14ac:dyDescent="0.2">
      <c r="A51" s="23">
        <v>8220</v>
      </c>
      <c r="B51" s="112" t="s">
        <v>46</v>
      </c>
      <c r="C51" s="114">
        <v>7530732.2000000002</v>
      </c>
    </row>
    <row r="52" spans="1:3" x14ac:dyDescent="0.2">
      <c r="A52" s="23">
        <v>8230</v>
      </c>
      <c r="B52" s="112" t="s">
        <v>599</v>
      </c>
      <c r="C52" s="114">
        <v>-87266737.400000006</v>
      </c>
    </row>
    <row r="53" spans="1:3" x14ac:dyDescent="0.2">
      <c r="A53" s="23">
        <v>8240</v>
      </c>
      <c r="B53" s="112" t="s">
        <v>45</v>
      </c>
      <c r="C53" s="114">
        <v>4347614.7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2416724.46</v>
      </c>
    </row>
    <row r="56" spans="1:3" x14ac:dyDescent="0.2">
      <c r="A56" s="23">
        <v>8270</v>
      </c>
      <c r="B56" s="112" t="s">
        <v>42</v>
      </c>
      <c r="C56" s="114">
        <v>143141393.63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2025-01-29T17:30:10Z</cp:lastPrinted>
  <dcterms:created xsi:type="dcterms:W3CDTF">2012-12-11T20:36:24Z</dcterms:created>
  <dcterms:modified xsi:type="dcterms:W3CDTF">2025-01-29T17:30:12Z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