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9" i="4" l="1"/>
  <c r="E69" i="4"/>
  <c r="C69" i="4"/>
  <c r="D67" i="4"/>
  <c r="G67" i="4" s="1"/>
  <c r="D65" i="4"/>
  <c r="G65" i="4" s="1"/>
  <c r="D63" i="4"/>
  <c r="G63" i="4" s="1"/>
  <c r="D61" i="4"/>
  <c r="G61" i="4" s="1"/>
  <c r="D59" i="4"/>
  <c r="G59" i="4" s="1"/>
  <c r="D57" i="4"/>
  <c r="G57" i="4" s="1"/>
  <c r="D55" i="4"/>
  <c r="G55" i="4" s="1"/>
  <c r="B69" i="4"/>
  <c r="F47" i="4"/>
  <c r="E47" i="4"/>
  <c r="D45" i="4"/>
  <c r="G45" i="4" s="1"/>
  <c r="D44" i="4"/>
  <c r="G44" i="4" s="1"/>
  <c r="D43" i="4"/>
  <c r="G43" i="4" s="1"/>
  <c r="D42" i="4"/>
  <c r="G42" i="4" s="1"/>
  <c r="C47" i="4"/>
  <c r="B47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3" i="4"/>
  <c r="E33" i="4"/>
  <c r="C33" i="4"/>
  <c r="B33" i="4"/>
  <c r="G47" i="4" l="1"/>
  <c r="G69" i="4"/>
  <c r="D47" i="4"/>
  <c r="D69" i="4"/>
  <c r="G33" i="4"/>
  <c r="D33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<sst xmlns="http://schemas.openxmlformats.org/spreadsheetml/2006/main" count="220" uniqueCount="160">
  <si>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</si>
  <si>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</si>
  <si>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</si>
  <si>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</si>
  <si>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</si>
  <si>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</si>
  <si>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</si>
  <si>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</si>
  <si>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</si>
  <si>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</si>
  <si>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</si>
  <si>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</si>
  <si>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</si>
  <si>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</si>
  <si>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</si>
  <si>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</si>
  <si>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</si>
  <si>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</si>
  <si>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</si>
  <si>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</si>
  <si>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</si>
  <si>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</si>
  <si>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</si>
  <si>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</si>
  <si>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</si>
  <si>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</si>
  <si>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</si>
  <si>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</si>
  <si>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</si>
  <si>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</si>
  <si>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</si>
  <si>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</si>
  <si>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</si>
  <si>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</si>
  <si>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</si>
  <si>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</si>
  <si>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</si>
  <si>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</si>
  <si>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</si>
  <si>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</si>
  <si>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</si>
  <si>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</si>
  <si>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</si>
  <si>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</si>
  <si>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</si>
  <si>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</si>
  <si>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</si>
  <si>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</si>
  <si>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</si>
  <si>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</si>
  <si>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</si>
  <si>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</si>
  <si>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</si>
  <si>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</si>
  <si>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</si>
  <si>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</si>
  <si>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</si>
  <si>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</si>
  <si>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</si>
  <si>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</si>
  <si>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</si>
  <si>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</si>
  <si>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</si>
  <si>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</si>
  <si>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</si>
  <si>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</si>
  <si>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</si>
  <si>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</si>
  <si>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</si>
  <si>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</si>
  <si>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</si>
  <si>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</si>
  <si>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</si>
  <si>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</si>
  <si>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</si>
  <si>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</si>
  <si>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</si>
  <si>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</si>
  <si>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</si>
  <si>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</si>
  <si>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</si>
  <si>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</si>
  <si>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</si>
  <si>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</si>
  <si>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</si>
  <si>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</si>
  <si>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</si>
  <si>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</si>
  <si>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</si>
  <si>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</si>
  <si>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</si>
  <si>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</si>
  <si>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</si>
  <si>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</si>
  <si>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</si>
  <si>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</si>
  <si>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</si>
  <si>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</si>
  <si>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</si>
  <si>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</si>
  <si>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</si>
  <si>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</si>
  <si>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</si>
  <si>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</si>
  <si>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</si>
  <si>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</si>
  <si>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</si>
  <si>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</si>
  <si>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</si>
  <si>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</si>
  <si>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</si>
  <si>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</si>
  <si>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</si>
  <si>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</si>
  <si>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</si>
  <si>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</si>
  <si>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</si>
  <si>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</si>
  <si>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</si>
  <si>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</si>
  <si>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</si>
  <si>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</si>
  <si>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</si>
  <si>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</si>
  <si>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</si>
  <si>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</si>
  <si>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</si>
  <si>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</si>
  <si>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</si>
  <si>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Santa Catarina, Gto
Estado Analítico del Ejercicio del Presupuesto de Egresos
Clasificación por Objeto del Gasto (Capítulo y Concepto)
Del 1 de Enero al 31 de Diciembre de 2024</t>
  </si>
  <si>
    <t>Municipio de Santa Catarina, Gto
Estado Analítico del Ejercicio del Presupuesto de Egresos
Clasificación Económica (por Tipo de Gasto)
Del 1 de Enero al 31 de Diciembre de 2024</t>
  </si>
  <si>
    <t>31111M340010000 DESPACHO DEL PRESIDENTE</t>
  </si>
  <si>
    <t>31111M340020000 SINDICATURA</t>
  </si>
  <si>
    <t>31111M340030000 DESPACHO DE REGIDORES</t>
  </si>
  <si>
    <t>31111M340040000 SECRETARIA DE H. AYUNTAM</t>
  </si>
  <si>
    <t>31111M340050000 DIRECCION DE PLANEACION</t>
  </si>
  <si>
    <t>31111M340060000 COORDINACION DE UMAIP</t>
  </si>
  <si>
    <t>31111M340070000 COORDINACION DE COMUNICA</t>
  </si>
  <si>
    <t>31111M340080000 TESORERIA MUNICIPAL</t>
  </si>
  <si>
    <t>31111M340090000 CONTRALORIA MUNICIPAL</t>
  </si>
  <si>
    <t>31111M340100000 OFICIALIA MAYOR</t>
  </si>
  <si>
    <t>31111M340110000 COORDINACION DE JUVENTUD</t>
  </si>
  <si>
    <t>31111M340120000 DIRECCION DE OBRAS PUBLI</t>
  </si>
  <si>
    <t>31111M340130000 DIRECCION DE CATASTRO</t>
  </si>
  <si>
    <t>31111M340140000 COORD DE SERVICIOS PUBLI</t>
  </si>
  <si>
    <t>31111M340150000 DIRECCION DE CASA DE CUL</t>
  </si>
  <si>
    <t>31111M340160000 DIRECCION DE DEPORTES</t>
  </si>
  <si>
    <t>31111M340170000 COORDINACION DE EDUCACIO</t>
  </si>
  <si>
    <t>31111M340180000 DIRECCION DE DESARROLLO</t>
  </si>
  <si>
    <t>31111M340190000 DIRECCION DE DESARROLLO</t>
  </si>
  <si>
    <t>31111M340200000 DIRECCION DE DESARROLLO</t>
  </si>
  <si>
    <t>31111M340210000 DIRECCION DE DESARROLLO</t>
  </si>
  <si>
    <t>31111M340220000 DIRECCION DE MIGRANTES</t>
  </si>
  <si>
    <t>31111M340230000 DIR. DE SEGURIDAD PUBLIC</t>
  </si>
  <si>
    <t>31111M340240000 COORDINACION DE PROTECCI</t>
  </si>
  <si>
    <t>31111M340250000 COORDINACION DE ECOLOGIA</t>
  </si>
  <si>
    <t>Municipio de Santa Catarina, Gto
Estado Analítico del Ejercicio del Presupuesto de Egresos
Clasificación Administrativa
Del 1 de Enero al 31 de Diciembre de 2024</t>
  </si>
  <si>
    <t>Municipio de Santa Catarina, Gto
Estado Analítico del Ejercicio del Presupuesto de Egresos
Clasificación Administrativa (Poderes)
Del 1 de Enero al 31 de Diciembre de 2024</t>
  </si>
  <si>
    <t>Municipio de Santa Catarina, Gto
Estado Analítico del Ejercicio del Presupuesto de Egresos
Clasificación Administrativa (Sector Paraestatal)
Del 1 de Enero al 31 de Diciembre de 2024</t>
  </si>
  <si>
    <t>Municipio de Santa Catarina, Gto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</si>
</sst>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47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866900" y="73723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733425</xdr:colOff>
      <xdr:row>47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6296025" y="73818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40660806.739999995</v>
      </c>
      <c r="C5" s="12">
        <f>SUM(C6:C12)</f>
        <v>-98252.149999999558</v>
      </c>
      <c r="D5" s="12">
        <f>B5+C5</f>
        <v>40562554.589999996</v>
      </c>
      <c r="E5" s="12">
        <f>SUM(E6:E12)</f>
        <v>40344085.600000001</v>
      </c>
      <c r="F5" s="12">
        <f>SUM(F6:F12)</f>
        <v>40344085.600000001</v>
      </c>
      <c r="G5" s="12">
        <f>D5-E5</f>
        <v>218468.98999999464</v>
      </c>
    </row>
    <row r="6" spans="1:8" x14ac:dyDescent="0.2">
      <c r="A6" s="19" t="s">
        <v>62</v>
      </c>
      <c r="B6" s="5">
        <v>24469209.309999999</v>
      </c>
      <c r="C6" s="5">
        <v>-6103393.9699999997</v>
      </c>
      <c r="D6" s="5">
        <f t="shared" ref="D6:D69" si="0">B6+C6</f>
        <v>18365815.34</v>
      </c>
      <c r="E6" s="5">
        <v>18295022.34</v>
      </c>
      <c r="F6" s="5">
        <v>18295022.34</v>
      </c>
      <c r="G6" s="5">
        <f t="shared" ref="G6:G69" si="1">D6-E6</f>
        <v>70793</v>
      </c>
      <c r="H6" s="9">
        <v>1100</v>
      </c>
    </row>
    <row r="7" spans="1:8" x14ac:dyDescent="0.2">
      <c r="A7" s="19" t="s">
        <v>63</v>
      </c>
      <c r="B7" s="5">
        <v>5460000</v>
      </c>
      <c r="C7" s="5">
        <v>4295561.49</v>
      </c>
      <c r="D7" s="5">
        <f t="shared" si="0"/>
        <v>9755561.4900000002</v>
      </c>
      <c r="E7" s="5">
        <v>9755561.4900000002</v>
      </c>
      <c r="F7" s="5">
        <v>9755561.4900000002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4641370.8899999997</v>
      </c>
      <c r="C8" s="5">
        <v>1647113.21</v>
      </c>
      <c r="D8" s="5">
        <f t="shared" si="0"/>
        <v>6288484.0999999996</v>
      </c>
      <c r="E8" s="5">
        <v>6264922.8799999999</v>
      </c>
      <c r="F8" s="5">
        <v>6264922.8799999999</v>
      </c>
      <c r="G8" s="5">
        <f t="shared" si="1"/>
        <v>23561.219999999739</v>
      </c>
      <c r="H8" s="9">
        <v>1300</v>
      </c>
    </row>
    <row r="9" spans="1:8" x14ac:dyDescent="0.2">
      <c r="A9" s="19" t="s">
        <v>33</v>
      </c>
      <c r="B9" s="5">
        <v>15000</v>
      </c>
      <c r="C9" s="5">
        <v>-9599.2800000000007</v>
      </c>
      <c r="D9" s="5">
        <f t="shared" si="0"/>
        <v>5400.7199999999993</v>
      </c>
      <c r="E9" s="5">
        <v>5400.72</v>
      </c>
      <c r="F9" s="5">
        <v>5400.72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6075226.54</v>
      </c>
      <c r="C10" s="5">
        <v>72066.399999999994</v>
      </c>
      <c r="D10" s="5">
        <f t="shared" si="0"/>
        <v>6147292.9400000004</v>
      </c>
      <c r="E10" s="5">
        <v>6023178.1699999999</v>
      </c>
      <c r="F10" s="5">
        <v>6023178.1699999999</v>
      </c>
      <c r="G10" s="5">
        <f t="shared" si="1"/>
        <v>124114.77000000048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2758500</v>
      </c>
      <c r="C13" s="13">
        <f>SUM(C14:C22)</f>
        <v>7331329.7999999998</v>
      </c>
      <c r="D13" s="13">
        <f t="shared" si="0"/>
        <v>10089829.800000001</v>
      </c>
      <c r="E13" s="13">
        <f>SUM(E14:E22)</f>
        <v>9734050.9800000004</v>
      </c>
      <c r="F13" s="13">
        <f>SUM(F14:F22)</f>
        <v>9633484.5799999982</v>
      </c>
      <c r="G13" s="13">
        <f t="shared" si="1"/>
        <v>355778.8200000003</v>
      </c>
      <c r="H13" s="18">
        <v>0</v>
      </c>
    </row>
    <row r="14" spans="1:8" x14ac:dyDescent="0.2">
      <c r="A14" s="19" t="s">
        <v>67</v>
      </c>
      <c r="B14" s="5">
        <v>552000</v>
      </c>
      <c r="C14" s="5">
        <v>542649.54</v>
      </c>
      <c r="D14" s="5">
        <f t="shared" si="0"/>
        <v>1094649.54</v>
      </c>
      <c r="E14" s="5">
        <v>950710.59</v>
      </c>
      <c r="F14" s="5">
        <v>950130.59</v>
      </c>
      <c r="G14" s="5">
        <f t="shared" si="1"/>
        <v>143938.95000000007</v>
      </c>
      <c r="H14" s="9">
        <v>2100</v>
      </c>
    </row>
    <row r="15" spans="1:8" x14ac:dyDescent="0.2">
      <c r="A15" s="19" t="s">
        <v>68</v>
      </c>
      <c r="B15" s="5">
        <v>267500</v>
      </c>
      <c r="C15" s="5">
        <v>523050.67</v>
      </c>
      <c r="D15" s="5">
        <f t="shared" si="0"/>
        <v>790550.66999999993</v>
      </c>
      <c r="E15" s="5">
        <v>694034.34</v>
      </c>
      <c r="F15" s="5">
        <v>694034.34</v>
      </c>
      <c r="G15" s="5">
        <f t="shared" si="1"/>
        <v>96516.329999999958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280000</v>
      </c>
      <c r="C17" s="5">
        <v>1513008.4</v>
      </c>
      <c r="D17" s="5">
        <f t="shared" si="0"/>
        <v>1793008.4</v>
      </c>
      <c r="E17" s="5">
        <v>1760042.45</v>
      </c>
      <c r="F17" s="5">
        <v>1660056.05</v>
      </c>
      <c r="G17" s="5">
        <f t="shared" si="1"/>
        <v>32965.949999999953</v>
      </c>
      <c r="H17" s="9">
        <v>2400</v>
      </c>
    </row>
    <row r="18" spans="1:8" x14ac:dyDescent="0.2">
      <c r="A18" s="19" t="s">
        <v>71</v>
      </c>
      <c r="B18" s="5">
        <v>100000</v>
      </c>
      <c r="C18" s="5">
        <v>-44700</v>
      </c>
      <c r="D18" s="5">
        <f t="shared" si="0"/>
        <v>55300</v>
      </c>
      <c r="E18" s="5">
        <v>53354.99</v>
      </c>
      <c r="F18" s="5">
        <v>53354.99</v>
      </c>
      <c r="G18" s="5">
        <f t="shared" si="1"/>
        <v>1945.010000000002</v>
      </c>
      <c r="H18" s="9">
        <v>2500</v>
      </c>
    </row>
    <row r="19" spans="1:8" x14ac:dyDescent="0.2">
      <c r="A19" s="19" t="s">
        <v>72</v>
      </c>
      <c r="B19" s="5">
        <v>1461000</v>
      </c>
      <c r="C19" s="5">
        <v>3138124.67</v>
      </c>
      <c r="D19" s="5">
        <f t="shared" si="0"/>
        <v>4599124.67</v>
      </c>
      <c r="E19" s="5">
        <v>4599067.05</v>
      </c>
      <c r="F19" s="5">
        <v>4599067.05</v>
      </c>
      <c r="G19" s="5">
        <f t="shared" si="1"/>
        <v>57.620000000111759</v>
      </c>
      <c r="H19" s="9">
        <v>2600</v>
      </c>
    </row>
    <row r="20" spans="1:8" x14ac:dyDescent="0.2">
      <c r="A20" s="19" t="s">
        <v>73</v>
      </c>
      <c r="B20" s="5">
        <v>80000</v>
      </c>
      <c r="C20" s="5">
        <v>689272.99</v>
      </c>
      <c r="D20" s="5">
        <f t="shared" si="0"/>
        <v>769272.99</v>
      </c>
      <c r="E20" s="5">
        <v>716631.1</v>
      </c>
      <c r="F20" s="5">
        <v>716631.1</v>
      </c>
      <c r="G20" s="5">
        <f t="shared" si="1"/>
        <v>52641.890000000014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18000</v>
      </c>
      <c r="C22" s="5">
        <v>969923.53</v>
      </c>
      <c r="D22" s="5">
        <f t="shared" si="0"/>
        <v>987923.53</v>
      </c>
      <c r="E22" s="5">
        <v>960210.46</v>
      </c>
      <c r="F22" s="5">
        <v>960210.46</v>
      </c>
      <c r="G22" s="5">
        <f t="shared" si="1"/>
        <v>27713.070000000065</v>
      </c>
      <c r="H22" s="9">
        <v>2900</v>
      </c>
    </row>
    <row r="23" spans="1:8" x14ac:dyDescent="0.2">
      <c r="A23" s="17" t="s">
        <v>59</v>
      </c>
      <c r="B23" s="13">
        <f>SUM(B24:B32)</f>
        <v>8567535.3200000003</v>
      </c>
      <c r="C23" s="13">
        <f>SUM(C24:C32)</f>
        <v>17265807.800000001</v>
      </c>
      <c r="D23" s="13">
        <f t="shared" si="0"/>
        <v>25833343.120000001</v>
      </c>
      <c r="E23" s="13">
        <f>SUM(E24:E32)</f>
        <v>24975268.810000006</v>
      </c>
      <c r="F23" s="13">
        <f>SUM(F24:F32)</f>
        <v>24643117.470000003</v>
      </c>
      <c r="G23" s="13">
        <f t="shared" si="1"/>
        <v>858074.30999999493</v>
      </c>
      <c r="H23" s="18">
        <v>0</v>
      </c>
    </row>
    <row r="24" spans="1:8" x14ac:dyDescent="0.2">
      <c r="A24" s="19" t="s">
        <v>76</v>
      </c>
      <c r="B24" s="5">
        <v>2925095.32</v>
      </c>
      <c r="C24" s="5">
        <v>4020676.47</v>
      </c>
      <c r="D24" s="5">
        <f t="shared" si="0"/>
        <v>6945771.79</v>
      </c>
      <c r="E24" s="5">
        <v>6928770.9000000004</v>
      </c>
      <c r="F24" s="5">
        <v>6705569.5599999996</v>
      </c>
      <c r="G24" s="5">
        <f t="shared" si="1"/>
        <v>17000.889999999665</v>
      </c>
      <c r="H24" s="9">
        <v>3100</v>
      </c>
    </row>
    <row r="25" spans="1:8" x14ac:dyDescent="0.2">
      <c r="A25" s="19" t="s">
        <v>77</v>
      </c>
      <c r="B25" s="5">
        <v>135000</v>
      </c>
      <c r="C25" s="5">
        <v>1148744.77</v>
      </c>
      <c r="D25" s="5">
        <f t="shared" si="0"/>
        <v>1283744.77</v>
      </c>
      <c r="E25" s="5">
        <v>1283350.8999999999</v>
      </c>
      <c r="F25" s="5">
        <v>1283350.8999999999</v>
      </c>
      <c r="G25" s="5">
        <f t="shared" si="1"/>
        <v>393.87000000011176</v>
      </c>
      <c r="H25" s="9">
        <v>3200</v>
      </c>
    </row>
    <row r="26" spans="1:8" x14ac:dyDescent="0.2">
      <c r="A26" s="19" t="s">
        <v>78</v>
      </c>
      <c r="B26" s="5">
        <v>361440</v>
      </c>
      <c r="C26" s="5">
        <v>1624989.14</v>
      </c>
      <c r="D26" s="5">
        <f t="shared" si="0"/>
        <v>1986429.14</v>
      </c>
      <c r="E26" s="5">
        <v>1974196.96</v>
      </c>
      <c r="F26" s="5">
        <v>1958764.96</v>
      </c>
      <c r="G26" s="5">
        <f t="shared" si="1"/>
        <v>12232.179999999935</v>
      </c>
      <c r="H26" s="9">
        <v>3300</v>
      </c>
    </row>
    <row r="27" spans="1:8" x14ac:dyDescent="0.2">
      <c r="A27" s="19" t="s">
        <v>79</v>
      </c>
      <c r="B27" s="5">
        <v>463000</v>
      </c>
      <c r="C27" s="5">
        <v>284984.27</v>
      </c>
      <c r="D27" s="5">
        <f t="shared" si="0"/>
        <v>747984.27</v>
      </c>
      <c r="E27" s="5">
        <v>746474.24</v>
      </c>
      <c r="F27" s="5">
        <v>746474.24</v>
      </c>
      <c r="G27" s="5">
        <f t="shared" si="1"/>
        <v>1510.0300000000279</v>
      </c>
      <c r="H27" s="9">
        <v>3400</v>
      </c>
    </row>
    <row r="28" spans="1:8" x14ac:dyDescent="0.2">
      <c r="A28" s="19" t="s">
        <v>80</v>
      </c>
      <c r="B28" s="5">
        <v>787000</v>
      </c>
      <c r="C28" s="5">
        <v>2815915.02</v>
      </c>
      <c r="D28" s="5">
        <f t="shared" si="0"/>
        <v>3602915.02</v>
      </c>
      <c r="E28" s="5">
        <v>3444453.79</v>
      </c>
      <c r="F28" s="5">
        <v>3444453.79</v>
      </c>
      <c r="G28" s="5">
        <f t="shared" si="1"/>
        <v>158461.22999999998</v>
      </c>
      <c r="H28" s="9">
        <v>3500</v>
      </c>
    </row>
    <row r="29" spans="1:8" x14ac:dyDescent="0.2">
      <c r="A29" s="19" t="s">
        <v>81</v>
      </c>
      <c r="B29" s="5">
        <v>100000</v>
      </c>
      <c r="C29" s="5">
        <v>263074.51</v>
      </c>
      <c r="D29" s="5">
        <f t="shared" si="0"/>
        <v>363074.51</v>
      </c>
      <c r="E29" s="5">
        <v>363074.51</v>
      </c>
      <c r="F29" s="5">
        <v>363074.51</v>
      </c>
      <c r="G29" s="5">
        <f t="shared" si="1"/>
        <v>0</v>
      </c>
      <c r="H29" s="9">
        <v>3600</v>
      </c>
    </row>
    <row r="30" spans="1:8" x14ac:dyDescent="0.2">
      <c r="A30" s="19" t="s">
        <v>82</v>
      </c>
      <c r="B30" s="5">
        <v>181000</v>
      </c>
      <c r="C30" s="5">
        <v>92046</v>
      </c>
      <c r="D30" s="5">
        <f t="shared" si="0"/>
        <v>273046</v>
      </c>
      <c r="E30" s="5">
        <v>203014.22</v>
      </c>
      <c r="F30" s="5">
        <v>203014.22</v>
      </c>
      <c r="G30" s="5">
        <f t="shared" si="1"/>
        <v>70031.78</v>
      </c>
      <c r="H30" s="9">
        <v>3700</v>
      </c>
    </row>
    <row r="31" spans="1:8" x14ac:dyDescent="0.2">
      <c r="A31" s="19" t="s">
        <v>83</v>
      </c>
      <c r="B31" s="5">
        <v>3265000</v>
      </c>
      <c r="C31" s="5">
        <v>5931793.4900000002</v>
      </c>
      <c r="D31" s="5">
        <f t="shared" si="0"/>
        <v>9196793.4900000002</v>
      </c>
      <c r="E31" s="5">
        <v>8776085.4199999999</v>
      </c>
      <c r="F31" s="5">
        <v>8776085.4199999999</v>
      </c>
      <c r="G31" s="5">
        <f t="shared" si="1"/>
        <v>420708.0700000003</v>
      </c>
      <c r="H31" s="9">
        <v>3800</v>
      </c>
    </row>
    <row r="32" spans="1:8" x14ac:dyDescent="0.2">
      <c r="A32" s="19" t="s">
        <v>18</v>
      </c>
      <c r="B32" s="5">
        <v>350000</v>
      </c>
      <c r="C32" s="5">
        <v>1083584.1299999999</v>
      </c>
      <c r="D32" s="5">
        <f t="shared" si="0"/>
        <v>1433584.13</v>
      </c>
      <c r="E32" s="5">
        <v>1255847.8700000001</v>
      </c>
      <c r="F32" s="5">
        <v>1162329.8700000001</v>
      </c>
      <c r="G32" s="5">
        <f t="shared" si="1"/>
        <v>177736.25999999978</v>
      </c>
      <c r="H32" s="9">
        <v>3900</v>
      </c>
    </row>
    <row r="33" spans="1:8" x14ac:dyDescent="0.2">
      <c r="A33" s="17" t="s">
        <v>124</v>
      </c>
      <c r="B33" s="13">
        <f>SUM(B34:B42)</f>
        <v>8628209.0099999998</v>
      </c>
      <c r="C33" s="13">
        <f>SUM(C34:C42)</f>
        <v>20236383.050000001</v>
      </c>
      <c r="D33" s="13">
        <f t="shared" si="0"/>
        <v>28864592.060000002</v>
      </c>
      <c r="E33" s="13">
        <f>SUM(E34:E42)</f>
        <v>28444047.32</v>
      </c>
      <c r="F33" s="13">
        <f>SUM(F34:F42)</f>
        <v>28442366.129999999</v>
      </c>
      <c r="G33" s="13">
        <f t="shared" si="1"/>
        <v>420544.74000000209</v>
      </c>
      <c r="H33" s="18">
        <v>0</v>
      </c>
    </row>
    <row r="34" spans="1:8" x14ac:dyDescent="0.2">
      <c r="A34" s="19" t="s">
        <v>84</v>
      </c>
      <c r="B34" s="5">
        <v>0</v>
      </c>
      <c r="C34" s="5">
        <v>114000</v>
      </c>
      <c r="D34" s="5">
        <f t="shared" si="0"/>
        <v>114000</v>
      </c>
      <c r="E34" s="5">
        <v>114000</v>
      </c>
      <c r="F34" s="5">
        <v>114000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5273009.53</v>
      </c>
      <c r="C35" s="5">
        <v>400000</v>
      </c>
      <c r="D35" s="5">
        <f t="shared" si="0"/>
        <v>5673009.5300000003</v>
      </c>
      <c r="E35" s="5">
        <v>5400000</v>
      </c>
      <c r="F35" s="5">
        <v>5400000</v>
      </c>
      <c r="G35" s="5">
        <f t="shared" si="1"/>
        <v>273009.53000000026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3355199.48</v>
      </c>
      <c r="C37" s="5">
        <v>19722383.050000001</v>
      </c>
      <c r="D37" s="5">
        <f t="shared" si="0"/>
        <v>23077582.530000001</v>
      </c>
      <c r="E37" s="5">
        <v>22930047.32</v>
      </c>
      <c r="F37" s="5">
        <v>22928366.129999999</v>
      </c>
      <c r="G37" s="5">
        <f t="shared" si="1"/>
        <v>147535.21000000089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65000</v>
      </c>
      <c r="C43" s="13">
        <f>SUM(C44:C52)</f>
        <v>5013423.26</v>
      </c>
      <c r="D43" s="13">
        <f t="shared" si="0"/>
        <v>5078423.26</v>
      </c>
      <c r="E43" s="13">
        <f>SUM(E44:E52)</f>
        <v>5057607.93</v>
      </c>
      <c r="F43" s="13">
        <f>SUM(F44:F52)</f>
        <v>5057607.93</v>
      </c>
      <c r="G43" s="13">
        <f t="shared" si="1"/>
        <v>20815.330000000075</v>
      </c>
      <c r="H43" s="18">
        <v>0</v>
      </c>
    </row>
    <row r="44" spans="1:8" x14ac:dyDescent="0.2">
      <c r="A44" s="4" t="s">
        <v>91</v>
      </c>
      <c r="B44" s="5">
        <v>0</v>
      </c>
      <c r="C44" s="5">
        <v>604509.67000000004</v>
      </c>
      <c r="D44" s="5">
        <f t="shared" si="0"/>
        <v>604509.67000000004</v>
      </c>
      <c r="E44" s="5">
        <v>593694.34</v>
      </c>
      <c r="F44" s="5">
        <v>593694.34</v>
      </c>
      <c r="G44" s="5">
        <f t="shared" si="1"/>
        <v>10815.330000000075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29619.75</v>
      </c>
      <c r="D45" s="5">
        <f t="shared" si="0"/>
        <v>29619.75</v>
      </c>
      <c r="E45" s="5">
        <v>29619.75</v>
      </c>
      <c r="F45" s="5">
        <v>29619.75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109753</v>
      </c>
      <c r="D46" s="5">
        <f t="shared" si="0"/>
        <v>109753</v>
      </c>
      <c r="E46" s="5">
        <v>109753</v>
      </c>
      <c r="F46" s="5">
        <v>109753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3912495</v>
      </c>
      <c r="D47" s="5">
        <f t="shared" si="0"/>
        <v>3912495</v>
      </c>
      <c r="E47" s="5">
        <v>3912495</v>
      </c>
      <c r="F47" s="5">
        <v>3912495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30000</v>
      </c>
      <c r="C49" s="5">
        <v>392045.84</v>
      </c>
      <c r="D49" s="5">
        <f t="shared" si="0"/>
        <v>422045.84</v>
      </c>
      <c r="E49" s="5">
        <v>412045.84</v>
      </c>
      <c r="F49" s="5">
        <v>412045.84</v>
      </c>
      <c r="G49" s="5">
        <f t="shared" si="1"/>
        <v>10000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35000</v>
      </c>
      <c r="C52" s="5">
        <v>-35000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9009676.5199999996</v>
      </c>
      <c r="C53" s="13">
        <f>SUM(C54:C56)</f>
        <v>32286422.789999999</v>
      </c>
      <c r="D53" s="13">
        <f t="shared" si="0"/>
        <v>41296099.310000002</v>
      </c>
      <c r="E53" s="13">
        <f>SUM(E54:E56)</f>
        <v>36752085.450000003</v>
      </c>
      <c r="F53" s="13">
        <f>SUM(F54:F56)</f>
        <v>34721975.980000004</v>
      </c>
      <c r="G53" s="13">
        <f t="shared" si="1"/>
        <v>4544013.8599999994</v>
      </c>
      <c r="H53" s="18">
        <v>0</v>
      </c>
    </row>
    <row r="54" spans="1:8" x14ac:dyDescent="0.2">
      <c r="A54" s="19" t="s">
        <v>100</v>
      </c>
      <c r="B54" s="5">
        <v>9009676.5199999996</v>
      </c>
      <c r="C54" s="5">
        <v>29908751.5</v>
      </c>
      <c r="D54" s="5">
        <f t="shared" si="0"/>
        <v>38918428.019999996</v>
      </c>
      <c r="E54" s="5">
        <v>34379552.359999999</v>
      </c>
      <c r="F54" s="5">
        <v>32349442.890000001</v>
      </c>
      <c r="G54" s="5">
        <f t="shared" si="1"/>
        <v>4538875.6599999964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2377671.29</v>
      </c>
      <c r="D55" s="5">
        <f t="shared" si="0"/>
        <v>2377671.29</v>
      </c>
      <c r="E55" s="5">
        <v>2372533.09</v>
      </c>
      <c r="F55" s="5">
        <v>2372533.09</v>
      </c>
      <c r="G55" s="5">
        <f t="shared" si="1"/>
        <v>5138.2000000001863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4266550.03</v>
      </c>
      <c r="D57" s="13">
        <f t="shared" si="0"/>
        <v>4266550.03</v>
      </c>
      <c r="E57" s="13">
        <f>SUM(E58:E64)</f>
        <v>0</v>
      </c>
      <c r="F57" s="13">
        <f>SUM(F58:F64)</f>
        <v>0</v>
      </c>
      <c r="G57" s="13">
        <f t="shared" si="1"/>
        <v>4266550.03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4266550.03</v>
      </c>
      <c r="D64" s="5">
        <f t="shared" si="0"/>
        <v>4266550.03</v>
      </c>
      <c r="E64" s="5">
        <v>0</v>
      </c>
      <c r="F64" s="5">
        <v>0</v>
      </c>
      <c r="G64" s="5">
        <f t="shared" si="1"/>
        <v>4266550.03</v>
      </c>
      <c r="H64" s="9">
        <v>7900</v>
      </c>
    </row>
    <row r="65" spans="1:8" x14ac:dyDescent="0.2">
      <c r="A65" s="17" t="s">
        <v>127</v>
      </c>
      <c r="B65" s="13">
        <f>SUM(B66:B68)</f>
        <v>480000</v>
      </c>
      <c r="C65" s="13">
        <f>SUM(C66:C68)</f>
        <v>-181040.15</v>
      </c>
      <c r="D65" s="13">
        <f t="shared" si="0"/>
        <v>298959.84999999998</v>
      </c>
      <c r="E65" s="13">
        <f>SUM(E66:E68)</f>
        <v>298756</v>
      </c>
      <c r="F65" s="13">
        <f>SUM(F66:F68)</f>
        <v>298756</v>
      </c>
      <c r="G65" s="13">
        <f t="shared" si="1"/>
        <v>203.84999999997672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480000</v>
      </c>
      <c r="C68" s="5">
        <v>-181040.15</v>
      </c>
      <c r="D68" s="5">
        <f t="shared" si="0"/>
        <v>298959.84999999998</v>
      </c>
      <c r="E68" s="5">
        <v>298756</v>
      </c>
      <c r="F68" s="5">
        <v>298756</v>
      </c>
      <c r="G68" s="5">
        <f t="shared" si="1"/>
        <v>203.84999999997672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70169727.589999989</v>
      </c>
      <c r="C77" s="15">
        <f t="shared" si="4"/>
        <v>86120624.429999992</v>
      </c>
      <c r="D77" s="15">
        <f t="shared" si="4"/>
        <v>156290352.02000001</v>
      </c>
      <c r="E77" s="15">
        <f t="shared" si="4"/>
        <v>145605902.09000003</v>
      </c>
      <c r="F77" s="15">
        <f t="shared" si="4"/>
        <v>143141393.69</v>
      </c>
      <c r="G77" s="15">
        <f t="shared" si="4"/>
        <v>10684449.92999999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60615051.07</v>
      </c>
      <c r="C6" s="5">
        <v>49001818.530000001</v>
      </c>
      <c r="D6" s="5">
        <f>B6+C6</f>
        <v>109616869.59999999</v>
      </c>
      <c r="E6" s="5">
        <v>103497452.70999999</v>
      </c>
      <c r="F6" s="5">
        <v>103063053.78</v>
      </c>
      <c r="G6" s="5">
        <f>D6-E6</f>
        <v>6119416.8900000006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9554676.5199999996</v>
      </c>
      <c r="C8" s="5">
        <v>37118805.899999999</v>
      </c>
      <c r="D8" s="5">
        <f>B8+C8</f>
        <v>46673482.420000002</v>
      </c>
      <c r="E8" s="5">
        <v>42108449.380000003</v>
      </c>
      <c r="F8" s="5">
        <v>40078339.909999996</v>
      </c>
      <c r="G8" s="5">
        <f>D8-E8</f>
        <v>4565033.0399999991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70169727.590000004</v>
      </c>
      <c r="C16" s="15">
        <f t="shared" si="0"/>
        <v>86120624.430000007</v>
      </c>
      <c r="D16" s="15">
        <f t="shared" si="0"/>
        <v>156290352.01999998</v>
      </c>
      <c r="E16" s="15">
        <f t="shared" si="0"/>
        <v>145605902.09</v>
      </c>
      <c r="F16" s="15">
        <f t="shared" si="0"/>
        <v>143141393.69</v>
      </c>
      <c r="G16" s="15">
        <f t="shared" si="0"/>
        <v>10684449.93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topLeftCell="A16" workbookViewId="0">
      <selection activeCell="A31" sqref="A31:J3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156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10932288.949999999</v>
      </c>
      <c r="C7" s="5">
        <v>9426893.0700000003</v>
      </c>
      <c r="D7" s="5">
        <f>B7+C7</f>
        <v>20359182.02</v>
      </c>
      <c r="E7" s="5">
        <v>19647765.199999999</v>
      </c>
      <c r="F7" s="5">
        <v>19647765.199999999</v>
      </c>
      <c r="G7" s="5">
        <f>D7-E7</f>
        <v>711416.8200000003</v>
      </c>
    </row>
    <row r="8" spans="1:7" x14ac:dyDescent="0.2">
      <c r="A8" s="22" t="s">
        <v>132</v>
      </c>
      <c r="B8" s="5">
        <v>526335.44999999995</v>
      </c>
      <c r="C8" s="5">
        <v>62355.92</v>
      </c>
      <c r="D8" s="5">
        <f t="shared" ref="D8:D13" si="0">B8+C8</f>
        <v>588691.37</v>
      </c>
      <c r="E8" s="5">
        <v>574905.36</v>
      </c>
      <c r="F8" s="5">
        <v>574905.36</v>
      </c>
      <c r="G8" s="5">
        <f t="shared" ref="G8:G13" si="1">D8-E8</f>
        <v>13786.010000000009</v>
      </c>
    </row>
    <row r="9" spans="1:7" x14ac:dyDescent="0.2">
      <c r="A9" s="22" t="s">
        <v>133</v>
      </c>
      <c r="B9" s="5">
        <v>2793806.78</v>
      </c>
      <c r="C9" s="5">
        <v>18858.59</v>
      </c>
      <c r="D9" s="5">
        <f t="shared" si="0"/>
        <v>2812665.3699999996</v>
      </c>
      <c r="E9" s="5">
        <v>2804639.84</v>
      </c>
      <c r="F9" s="5">
        <v>2804639.84</v>
      </c>
      <c r="G9" s="5">
        <f t="shared" si="1"/>
        <v>8025.5299999997951</v>
      </c>
    </row>
    <row r="10" spans="1:7" x14ac:dyDescent="0.2">
      <c r="A10" s="22" t="s">
        <v>134</v>
      </c>
      <c r="B10" s="5">
        <v>1381816.76</v>
      </c>
      <c r="C10" s="5">
        <v>410288.33</v>
      </c>
      <c r="D10" s="5">
        <f t="shared" si="0"/>
        <v>1792105.09</v>
      </c>
      <c r="E10" s="5">
        <v>1778925.18</v>
      </c>
      <c r="F10" s="5">
        <v>1778925.18</v>
      </c>
      <c r="G10" s="5">
        <f t="shared" si="1"/>
        <v>13179.910000000149</v>
      </c>
    </row>
    <row r="11" spans="1:7" x14ac:dyDescent="0.2">
      <c r="A11" s="22" t="s">
        <v>135</v>
      </c>
      <c r="B11" s="5">
        <v>282462.28999999998</v>
      </c>
      <c r="C11" s="5">
        <v>42912.35</v>
      </c>
      <c r="D11" s="5">
        <f t="shared" si="0"/>
        <v>325374.63999999996</v>
      </c>
      <c r="E11" s="5">
        <v>319330.32</v>
      </c>
      <c r="F11" s="5">
        <v>319330.32</v>
      </c>
      <c r="G11" s="5">
        <f t="shared" si="1"/>
        <v>6044.3199999999488</v>
      </c>
    </row>
    <row r="12" spans="1:7" x14ac:dyDescent="0.2">
      <c r="A12" s="22" t="s">
        <v>136</v>
      </c>
      <c r="B12" s="5">
        <v>275433.52</v>
      </c>
      <c r="C12" s="5">
        <v>-23356.05</v>
      </c>
      <c r="D12" s="5">
        <f t="shared" si="0"/>
        <v>252077.47000000003</v>
      </c>
      <c r="E12" s="5">
        <v>243242.82</v>
      </c>
      <c r="F12" s="5">
        <v>243242.82</v>
      </c>
      <c r="G12" s="5">
        <f t="shared" si="1"/>
        <v>8834.6500000000233</v>
      </c>
    </row>
    <row r="13" spans="1:7" x14ac:dyDescent="0.2">
      <c r="A13" s="22" t="s">
        <v>137</v>
      </c>
      <c r="B13" s="5">
        <v>1127994.26</v>
      </c>
      <c r="C13" s="5">
        <v>241398.62</v>
      </c>
      <c r="D13" s="5">
        <f t="shared" si="0"/>
        <v>1369392.88</v>
      </c>
      <c r="E13" s="5">
        <v>1359672.88</v>
      </c>
      <c r="F13" s="5">
        <v>1359672.88</v>
      </c>
      <c r="G13" s="5">
        <f t="shared" si="1"/>
        <v>9720</v>
      </c>
    </row>
    <row r="14" spans="1:7" x14ac:dyDescent="0.2">
      <c r="A14" s="22" t="s">
        <v>138</v>
      </c>
      <c r="B14" s="5">
        <v>2377055.0299999998</v>
      </c>
      <c r="C14" s="5">
        <v>5542907.8899999997</v>
      </c>
      <c r="D14" s="5">
        <f t="shared" ref="D14" si="2">B14+C14</f>
        <v>7919962.9199999999</v>
      </c>
      <c r="E14" s="5">
        <v>3453070.27</v>
      </c>
      <c r="F14" s="5">
        <v>3344120.27</v>
      </c>
      <c r="G14" s="5">
        <f t="shared" ref="G14" si="3">D14-E14</f>
        <v>4466892.6500000004</v>
      </c>
    </row>
    <row r="15" spans="1:7" x14ac:dyDescent="0.2">
      <c r="A15" s="22" t="s">
        <v>139</v>
      </c>
      <c r="B15" s="5">
        <v>879371.88</v>
      </c>
      <c r="C15" s="5">
        <v>104707.18</v>
      </c>
      <c r="D15" s="5">
        <f t="shared" ref="D15" si="4">B15+C15</f>
        <v>984079.06</v>
      </c>
      <c r="E15" s="5">
        <v>958808.19</v>
      </c>
      <c r="F15" s="5">
        <v>958808.19</v>
      </c>
      <c r="G15" s="5">
        <f t="shared" ref="G15" si="5">D15-E15</f>
        <v>25270.870000000112</v>
      </c>
    </row>
    <row r="16" spans="1:7" x14ac:dyDescent="0.2">
      <c r="A16" s="22" t="s">
        <v>140</v>
      </c>
      <c r="B16" s="5">
        <v>10901042.279999999</v>
      </c>
      <c r="C16" s="5">
        <v>9566881.1699999999</v>
      </c>
      <c r="D16" s="5">
        <f t="shared" ref="D16" si="6">B16+C16</f>
        <v>20467923.449999999</v>
      </c>
      <c r="E16" s="5">
        <v>20426711.239999998</v>
      </c>
      <c r="F16" s="5">
        <v>20426711.239999998</v>
      </c>
      <c r="G16" s="5">
        <f t="shared" ref="G16" si="7">D16-E16</f>
        <v>41212.210000000894</v>
      </c>
    </row>
    <row r="17" spans="1:7" x14ac:dyDescent="0.2">
      <c r="A17" s="22" t="s">
        <v>141</v>
      </c>
      <c r="B17" s="5">
        <v>403720.13</v>
      </c>
      <c r="C17" s="5">
        <v>-1644.91</v>
      </c>
      <c r="D17" s="5">
        <f t="shared" ref="D17" si="8">B17+C17</f>
        <v>402075.22000000003</v>
      </c>
      <c r="E17" s="5">
        <v>368619.73</v>
      </c>
      <c r="F17" s="5">
        <v>368619.73</v>
      </c>
      <c r="G17" s="5">
        <f t="shared" ref="G17" si="9">D17-E17</f>
        <v>33455.490000000049</v>
      </c>
    </row>
    <row r="18" spans="1:7" x14ac:dyDescent="0.2">
      <c r="A18" s="22" t="s">
        <v>142</v>
      </c>
      <c r="B18" s="5">
        <v>11521435.41</v>
      </c>
      <c r="C18" s="5">
        <v>31966274.780000001</v>
      </c>
      <c r="D18" s="5">
        <f t="shared" ref="D18" si="10">B18+C18</f>
        <v>43487710.189999998</v>
      </c>
      <c r="E18" s="5">
        <v>38911899.130000003</v>
      </c>
      <c r="F18" s="5">
        <v>36881789.659999996</v>
      </c>
      <c r="G18" s="5">
        <f t="shared" ref="G18" si="11">D18-E18</f>
        <v>4575811.0599999949</v>
      </c>
    </row>
    <row r="19" spans="1:7" x14ac:dyDescent="0.2">
      <c r="A19" s="22" t="s">
        <v>143</v>
      </c>
      <c r="B19" s="5">
        <v>742333.9</v>
      </c>
      <c r="C19" s="5">
        <v>-58045.41</v>
      </c>
      <c r="D19" s="5">
        <f t="shared" ref="D19" si="12">B19+C19</f>
        <v>684288.49</v>
      </c>
      <c r="E19" s="5">
        <v>628308.88</v>
      </c>
      <c r="F19" s="5">
        <v>628308.88</v>
      </c>
      <c r="G19" s="5">
        <f t="shared" ref="G19" si="13">D19-E19</f>
        <v>55979.609999999986</v>
      </c>
    </row>
    <row r="20" spans="1:7" x14ac:dyDescent="0.2">
      <c r="A20" s="22" t="s">
        <v>144</v>
      </c>
      <c r="B20" s="5">
        <v>9638343.1400000006</v>
      </c>
      <c r="C20" s="5">
        <v>11690816.369999999</v>
      </c>
      <c r="D20" s="5">
        <f t="shared" ref="D20" si="14">B20+C20</f>
        <v>21329159.509999998</v>
      </c>
      <c r="E20" s="5">
        <v>21206601.23</v>
      </c>
      <c r="F20" s="5">
        <v>20883413.489999998</v>
      </c>
      <c r="G20" s="5">
        <f t="shared" ref="G20" si="15">D20-E20</f>
        <v>122558.27999999747</v>
      </c>
    </row>
    <row r="21" spans="1:7" x14ac:dyDescent="0.2">
      <c r="A21" s="22" t="s">
        <v>145</v>
      </c>
      <c r="B21" s="5">
        <v>1178683.71</v>
      </c>
      <c r="C21" s="5">
        <v>1896703.51</v>
      </c>
      <c r="D21" s="5">
        <f t="shared" ref="D21" si="16">B21+C21</f>
        <v>3075387.2199999997</v>
      </c>
      <c r="E21" s="5">
        <v>3017848.05</v>
      </c>
      <c r="F21" s="5">
        <v>3017848.05</v>
      </c>
      <c r="G21" s="5">
        <f t="shared" ref="G21" si="17">D21-E21</f>
        <v>57539.169999999925</v>
      </c>
    </row>
    <row r="22" spans="1:7" x14ac:dyDescent="0.2">
      <c r="A22" s="22" t="s">
        <v>146</v>
      </c>
      <c r="B22" s="5">
        <v>1299576.83</v>
      </c>
      <c r="C22" s="5">
        <v>148021.41</v>
      </c>
      <c r="D22" s="5">
        <f t="shared" ref="D22" si="18">B22+C22</f>
        <v>1447598.24</v>
      </c>
      <c r="E22" s="5">
        <v>1365339.03</v>
      </c>
      <c r="F22" s="5">
        <v>1365339.03</v>
      </c>
      <c r="G22" s="5">
        <f t="shared" ref="G22" si="19">D22-E22</f>
        <v>82259.209999999963</v>
      </c>
    </row>
    <row r="23" spans="1:7" x14ac:dyDescent="0.2">
      <c r="A23" s="22" t="s">
        <v>147</v>
      </c>
      <c r="B23" s="5">
        <v>1555524.65</v>
      </c>
      <c r="C23" s="5">
        <v>-113227.73</v>
      </c>
      <c r="D23" s="5">
        <f t="shared" ref="D23" si="20">B23+C23</f>
        <v>1442296.92</v>
      </c>
      <c r="E23" s="5">
        <v>1399471.2</v>
      </c>
      <c r="F23" s="5">
        <v>1399471.2</v>
      </c>
      <c r="G23" s="5">
        <f t="shared" ref="G23" si="21">D23-E23</f>
        <v>42825.719999999972</v>
      </c>
    </row>
    <row r="24" spans="1:7" x14ac:dyDescent="0.2">
      <c r="A24" s="22" t="s">
        <v>148</v>
      </c>
      <c r="B24" s="5">
        <v>280033.52</v>
      </c>
      <c r="C24" s="5">
        <v>83044.39</v>
      </c>
      <c r="D24" s="5">
        <f t="shared" ref="D24" si="22">B24+C24</f>
        <v>363077.91000000003</v>
      </c>
      <c r="E24" s="5">
        <v>338126.58</v>
      </c>
      <c r="F24" s="5">
        <v>338126.58</v>
      </c>
      <c r="G24" s="5">
        <f t="shared" ref="G24" si="23">D24-E24</f>
        <v>24951.330000000016</v>
      </c>
    </row>
    <row r="25" spans="1:7" x14ac:dyDescent="0.2">
      <c r="A25" s="22" t="s">
        <v>149</v>
      </c>
      <c r="B25" s="5">
        <v>1920180.89</v>
      </c>
      <c r="C25" s="5">
        <v>1523279.18</v>
      </c>
      <c r="D25" s="5">
        <f t="shared" ref="D25" si="24">B25+C25</f>
        <v>3443460.07</v>
      </c>
      <c r="E25" s="5">
        <v>3428570.56</v>
      </c>
      <c r="F25" s="5">
        <v>3428570.56</v>
      </c>
      <c r="G25" s="5">
        <f t="shared" ref="G25" si="25">D25-E25</f>
        <v>14889.509999999776</v>
      </c>
    </row>
    <row r="26" spans="1:7" x14ac:dyDescent="0.2">
      <c r="A26" s="22" t="s">
        <v>150</v>
      </c>
      <c r="B26" s="5">
        <v>996446.65</v>
      </c>
      <c r="C26" s="5">
        <v>10127714.140000001</v>
      </c>
      <c r="D26" s="5">
        <f t="shared" ref="D26" si="26">B26+C26</f>
        <v>11124160.790000001</v>
      </c>
      <c r="E26" s="5">
        <v>11103040.029999999</v>
      </c>
      <c r="F26" s="5">
        <v>11103040.029999999</v>
      </c>
      <c r="G26" s="5">
        <f t="shared" ref="G26" si="27">D26-E26</f>
        <v>21120.760000001639</v>
      </c>
    </row>
    <row r="27" spans="1:7" x14ac:dyDescent="0.2">
      <c r="A27" s="22" t="s">
        <v>151</v>
      </c>
      <c r="B27" s="5">
        <v>521433.52</v>
      </c>
      <c r="C27" s="5">
        <v>4821023.88</v>
      </c>
      <c r="D27" s="5">
        <f t="shared" ref="D27" si="28">B27+C27</f>
        <v>5342457.4000000004</v>
      </c>
      <c r="E27" s="5">
        <v>5236156.66</v>
      </c>
      <c r="F27" s="5">
        <v>5236156.66</v>
      </c>
      <c r="G27" s="5">
        <f t="shared" ref="G27" si="29">D27-E27</f>
        <v>106300.74000000022</v>
      </c>
    </row>
    <row r="28" spans="1:7" x14ac:dyDescent="0.2">
      <c r="A28" s="22" t="s">
        <v>152</v>
      </c>
      <c r="B28" s="5">
        <v>440540.86</v>
      </c>
      <c r="C28" s="5">
        <v>-175859.52</v>
      </c>
      <c r="D28" s="5">
        <f t="shared" ref="D28" si="30">B28+C28</f>
        <v>264681.33999999997</v>
      </c>
      <c r="E28" s="5">
        <v>201348.64</v>
      </c>
      <c r="F28" s="5">
        <v>199087.45</v>
      </c>
      <c r="G28" s="5">
        <f t="shared" ref="G28" si="31">D28-E28</f>
        <v>63332.699999999953</v>
      </c>
    </row>
    <row r="29" spans="1:7" x14ac:dyDescent="0.2">
      <c r="A29" s="22" t="s">
        <v>153</v>
      </c>
      <c r="B29" s="5">
        <v>6782986.8700000001</v>
      </c>
      <c r="C29" s="5">
        <v>-1173719.96</v>
      </c>
      <c r="D29" s="5">
        <f t="shared" ref="D29" si="32">B29+C29</f>
        <v>5609266.9100000001</v>
      </c>
      <c r="E29" s="5">
        <v>5526670.8200000003</v>
      </c>
      <c r="F29" s="5">
        <v>5526670.8200000003</v>
      </c>
      <c r="G29" s="5">
        <f t="shared" ref="G29" si="33">D29-E29</f>
        <v>82596.089999999851</v>
      </c>
    </row>
    <row r="30" spans="1:7" x14ac:dyDescent="0.2">
      <c r="A30" s="22" t="s">
        <v>154</v>
      </c>
      <c r="B30" s="5">
        <v>1063846.8</v>
      </c>
      <c r="C30" s="5">
        <v>-102534.91</v>
      </c>
      <c r="D30" s="5">
        <f t="shared" ref="D30" si="34">B30+C30</f>
        <v>961311.89</v>
      </c>
      <c r="E30" s="5">
        <v>869603.47</v>
      </c>
      <c r="F30" s="5">
        <v>869603.47</v>
      </c>
      <c r="G30" s="5">
        <f t="shared" ref="G30" si="35">D30-E30</f>
        <v>91708.420000000042</v>
      </c>
    </row>
    <row r="31" spans="1:7" x14ac:dyDescent="0.2">
      <c r="A31" s="22" t="s">
        <v>155</v>
      </c>
      <c r="B31" s="5">
        <v>347033.51</v>
      </c>
      <c r="C31" s="5">
        <v>94932.14</v>
      </c>
      <c r="D31" s="5">
        <f t="shared" ref="D31" si="36">B31+C31</f>
        <v>441965.65</v>
      </c>
      <c r="E31" s="5">
        <v>437226.78</v>
      </c>
      <c r="F31" s="5">
        <v>437226.78</v>
      </c>
      <c r="G31" s="5">
        <f t="shared" ref="G31" si="37">D31-E31</f>
        <v>4738.8699999999953</v>
      </c>
    </row>
    <row r="32" spans="1:7" x14ac:dyDescent="0.2">
      <c r="A32" s="22"/>
      <c r="B32" s="5"/>
      <c r="C32" s="5"/>
      <c r="D32" s="5"/>
      <c r="E32" s="5"/>
      <c r="F32" s="5"/>
      <c r="G32" s="5"/>
    </row>
    <row r="33" spans="1:7" x14ac:dyDescent="0.2">
      <c r="A33" s="11" t="s">
        <v>50</v>
      </c>
      <c r="B33" s="16">
        <f t="shared" ref="B33:G33" si="38">SUM(B7:B32)</f>
        <v>70169727.590000004</v>
      </c>
      <c r="C33" s="16">
        <f t="shared" si="38"/>
        <v>86120624.430000022</v>
      </c>
      <c r="D33" s="16">
        <f t="shared" si="38"/>
        <v>156290352.01999995</v>
      </c>
      <c r="E33" s="16">
        <f t="shared" si="38"/>
        <v>145605902.08999997</v>
      </c>
      <c r="F33" s="16">
        <f t="shared" si="38"/>
        <v>143141393.68999997</v>
      </c>
      <c r="G33" s="16">
        <f t="shared" si="38"/>
        <v>10684449.929999992</v>
      </c>
    </row>
    <row r="36" spans="1:7" ht="45" customHeight="1" x14ac:dyDescent="0.2">
      <c r="A36" s="46" t="s">
        <v>157</v>
      </c>
      <c r="B36" s="47"/>
      <c r="C36" s="47"/>
      <c r="D36" s="47"/>
      <c r="E36" s="47"/>
      <c r="F36" s="47"/>
      <c r="G36" s="48"/>
    </row>
    <row r="37" spans="1:7" ht="15" customHeight="1" x14ac:dyDescent="0.2">
      <c r="A37" s="36"/>
      <c r="B37" s="35"/>
      <c r="C37" s="35"/>
      <c r="D37" s="35"/>
      <c r="E37" s="35"/>
      <c r="F37" s="35"/>
      <c r="G37" s="37"/>
    </row>
    <row r="38" spans="1:7" x14ac:dyDescent="0.2">
      <c r="A38" s="31"/>
      <c r="B38" s="28"/>
      <c r="C38" s="29"/>
      <c r="D38" s="40" t="s">
        <v>57</v>
      </c>
      <c r="E38" s="29"/>
      <c r="F38" s="30"/>
      <c r="G38" s="43" t="s">
        <v>56</v>
      </c>
    </row>
    <row r="39" spans="1:7" ht="22.5" x14ac:dyDescent="0.2">
      <c r="A39" s="27" t="s">
        <v>51</v>
      </c>
      <c r="B39" s="2" t="s">
        <v>52</v>
      </c>
      <c r="C39" s="2" t="s">
        <v>117</v>
      </c>
      <c r="D39" s="2" t="s">
        <v>53</v>
      </c>
      <c r="E39" s="2" t="s">
        <v>54</v>
      </c>
      <c r="F39" s="2" t="s">
        <v>55</v>
      </c>
      <c r="G39" s="44"/>
    </row>
    <row r="40" spans="1:7" x14ac:dyDescent="0.2">
      <c r="A40" s="32"/>
      <c r="B40" s="3">
        <v>1</v>
      </c>
      <c r="C40" s="3">
        <v>2</v>
      </c>
      <c r="D40" s="3" t="s">
        <v>118</v>
      </c>
      <c r="E40" s="3">
        <v>4</v>
      </c>
      <c r="F40" s="3">
        <v>5</v>
      </c>
      <c r="G40" s="3" t="s">
        <v>119</v>
      </c>
    </row>
    <row r="41" spans="1:7" x14ac:dyDescent="0.2">
      <c r="A41" s="33"/>
      <c r="B41" s="34"/>
      <c r="C41" s="34"/>
      <c r="D41" s="34"/>
      <c r="E41" s="34"/>
      <c r="F41" s="34"/>
      <c r="G41" s="34"/>
    </row>
    <row r="42" spans="1:7" x14ac:dyDescent="0.2">
      <c r="A42" s="23" t="s">
        <v>8</v>
      </c>
      <c r="B42" s="5">
        <v>0</v>
      </c>
      <c r="C42" s="5">
        <v>0</v>
      </c>
      <c r="D42" s="5">
        <f>B42+C42</f>
        <v>0</v>
      </c>
      <c r="E42" s="5">
        <v>0</v>
      </c>
      <c r="F42" s="5">
        <v>0</v>
      </c>
      <c r="G42" s="5">
        <f>D42-E42</f>
        <v>0</v>
      </c>
    </row>
    <row r="43" spans="1:7" x14ac:dyDescent="0.2">
      <c r="A43" s="23" t="s">
        <v>9</v>
      </c>
      <c r="B43" s="5">
        <v>0</v>
      </c>
      <c r="C43" s="5">
        <v>0</v>
      </c>
      <c r="D43" s="5">
        <f t="shared" ref="D43:D45" si="39">B43+C43</f>
        <v>0</v>
      </c>
      <c r="E43" s="5">
        <v>0</v>
      </c>
      <c r="F43" s="5">
        <v>0</v>
      </c>
      <c r="G43" s="5">
        <f t="shared" ref="G43:G45" si="40">D43-E43</f>
        <v>0</v>
      </c>
    </row>
    <row r="44" spans="1:7" x14ac:dyDescent="0.2">
      <c r="A44" s="23" t="s">
        <v>10</v>
      </c>
      <c r="B44" s="5">
        <v>0</v>
      </c>
      <c r="C44" s="5">
        <v>0</v>
      </c>
      <c r="D44" s="5">
        <f t="shared" si="39"/>
        <v>0</v>
      </c>
      <c r="E44" s="5">
        <v>0</v>
      </c>
      <c r="F44" s="5">
        <v>0</v>
      </c>
      <c r="G44" s="5">
        <f t="shared" si="40"/>
        <v>0</v>
      </c>
    </row>
    <row r="45" spans="1:7" x14ac:dyDescent="0.2">
      <c r="A45" s="23" t="s">
        <v>121</v>
      </c>
      <c r="B45" s="5">
        <v>0</v>
      </c>
      <c r="C45" s="5">
        <v>0</v>
      </c>
      <c r="D45" s="5">
        <f t="shared" si="39"/>
        <v>0</v>
      </c>
      <c r="E45" s="5">
        <v>0</v>
      </c>
      <c r="F45" s="5">
        <v>0</v>
      </c>
      <c r="G45" s="5">
        <f t="shared" si="40"/>
        <v>0</v>
      </c>
    </row>
    <row r="46" spans="1:7" x14ac:dyDescent="0.2">
      <c r="A46" s="23"/>
      <c r="B46" s="5"/>
      <c r="C46" s="5"/>
      <c r="D46" s="5"/>
      <c r="E46" s="5"/>
      <c r="F46" s="5"/>
      <c r="G46" s="5"/>
    </row>
    <row r="47" spans="1:7" x14ac:dyDescent="0.2">
      <c r="A47" s="11" t="s">
        <v>50</v>
      </c>
      <c r="B47" s="16">
        <f t="shared" ref="B47:G47" si="41">SUM(B42:B45)</f>
        <v>0</v>
      </c>
      <c r="C47" s="16">
        <f t="shared" si="41"/>
        <v>0</v>
      </c>
      <c r="D47" s="16">
        <f t="shared" si="41"/>
        <v>0</v>
      </c>
      <c r="E47" s="16">
        <f t="shared" si="41"/>
        <v>0</v>
      </c>
      <c r="F47" s="16">
        <f t="shared" si="41"/>
        <v>0</v>
      </c>
      <c r="G47" s="16">
        <f t="shared" si="41"/>
        <v>0</v>
      </c>
    </row>
    <row r="50" spans="1:7" ht="45" customHeight="1" x14ac:dyDescent="0.2">
      <c r="A50" s="45" t="s">
        <v>158</v>
      </c>
      <c r="B50" s="41"/>
      <c r="C50" s="41"/>
      <c r="D50" s="41"/>
      <c r="E50" s="41"/>
      <c r="F50" s="41"/>
      <c r="G50" s="42"/>
    </row>
    <row r="51" spans="1:7" x14ac:dyDescent="0.2">
      <c r="A51" s="31"/>
      <c r="B51" s="28"/>
      <c r="C51" s="29"/>
      <c r="D51" s="40" t="s">
        <v>57</v>
      </c>
      <c r="E51" s="29"/>
      <c r="F51" s="30"/>
      <c r="G51" s="43" t="s">
        <v>56</v>
      </c>
    </row>
    <row r="52" spans="1:7" ht="22.5" x14ac:dyDescent="0.2">
      <c r="A52" s="27" t="s">
        <v>51</v>
      </c>
      <c r="B52" s="2" t="s">
        <v>52</v>
      </c>
      <c r="C52" s="2" t="s">
        <v>117</v>
      </c>
      <c r="D52" s="2" t="s">
        <v>53</v>
      </c>
      <c r="E52" s="2" t="s">
        <v>54</v>
      </c>
      <c r="F52" s="2" t="s">
        <v>55</v>
      </c>
      <c r="G52" s="44"/>
    </row>
    <row r="53" spans="1:7" x14ac:dyDescent="0.2">
      <c r="A53" s="32"/>
      <c r="B53" s="3">
        <v>1</v>
      </c>
      <c r="C53" s="3">
        <v>2</v>
      </c>
      <c r="D53" s="3" t="s">
        <v>118</v>
      </c>
      <c r="E53" s="3">
        <v>4</v>
      </c>
      <c r="F53" s="3">
        <v>5</v>
      </c>
      <c r="G53" s="3" t="s">
        <v>119</v>
      </c>
    </row>
    <row r="54" spans="1:7" x14ac:dyDescent="0.2">
      <c r="A54" s="33"/>
      <c r="B54" s="34"/>
      <c r="C54" s="34"/>
      <c r="D54" s="34"/>
      <c r="E54" s="34"/>
      <c r="F54" s="34"/>
      <c r="G54" s="34"/>
    </row>
    <row r="55" spans="1:7" x14ac:dyDescent="0.2">
      <c r="A55" s="24" t="s">
        <v>12</v>
      </c>
      <c r="B55" s="5">
        <v>0</v>
      </c>
      <c r="C55" s="5">
        <v>114000</v>
      </c>
      <c r="D55" s="5">
        <f t="shared" ref="D55:D67" si="42">B55+C55</f>
        <v>114000</v>
      </c>
      <c r="E55" s="5">
        <v>114000</v>
      </c>
      <c r="F55" s="5">
        <v>114000</v>
      </c>
      <c r="G55" s="5">
        <f t="shared" ref="G55:G67" si="43">D55-E55</f>
        <v>0</v>
      </c>
    </row>
    <row r="56" spans="1:7" x14ac:dyDescent="0.2">
      <c r="A56" s="24"/>
      <c r="B56" s="5"/>
      <c r="C56" s="5"/>
      <c r="D56" s="5"/>
      <c r="E56" s="5"/>
      <c r="F56" s="5"/>
      <c r="G56" s="5"/>
    </row>
    <row r="57" spans="1:7" x14ac:dyDescent="0.2">
      <c r="A57" s="24" t="s">
        <v>11</v>
      </c>
      <c r="B57" s="5">
        <v>0</v>
      </c>
      <c r="C57" s="5">
        <v>0</v>
      </c>
      <c r="D57" s="5">
        <f t="shared" si="42"/>
        <v>0</v>
      </c>
      <c r="E57" s="5">
        <v>0</v>
      </c>
      <c r="F57" s="5">
        <v>0</v>
      </c>
      <c r="G57" s="5">
        <f t="shared" si="43"/>
        <v>0</v>
      </c>
    </row>
    <row r="58" spans="1:7" x14ac:dyDescent="0.2">
      <c r="A58" s="24"/>
      <c r="B58" s="5"/>
      <c r="C58" s="5"/>
      <c r="D58" s="5"/>
      <c r="E58" s="5"/>
      <c r="F58" s="5"/>
      <c r="G58" s="5"/>
    </row>
    <row r="59" spans="1:7" x14ac:dyDescent="0.2">
      <c r="A59" s="24" t="s">
        <v>13</v>
      </c>
      <c r="B59" s="5">
        <v>0</v>
      </c>
      <c r="C59" s="5">
        <v>0</v>
      </c>
      <c r="D59" s="5">
        <f t="shared" si="42"/>
        <v>0</v>
      </c>
      <c r="E59" s="5">
        <v>0</v>
      </c>
      <c r="F59" s="5">
        <v>0</v>
      </c>
      <c r="G59" s="5">
        <f t="shared" si="43"/>
        <v>0</v>
      </c>
    </row>
    <row r="60" spans="1:7" x14ac:dyDescent="0.2">
      <c r="A60" s="24"/>
      <c r="B60" s="5"/>
      <c r="C60" s="5"/>
      <c r="D60" s="5"/>
      <c r="E60" s="5"/>
      <c r="F60" s="5"/>
      <c r="G60" s="5"/>
    </row>
    <row r="61" spans="1:7" x14ac:dyDescent="0.2">
      <c r="A61" s="24" t="s">
        <v>25</v>
      </c>
      <c r="B61" s="5">
        <v>0</v>
      </c>
      <c r="C61" s="5">
        <v>0</v>
      </c>
      <c r="D61" s="5">
        <f t="shared" si="42"/>
        <v>0</v>
      </c>
      <c r="E61" s="5">
        <v>0</v>
      </c>
      <c r="F61" s="5">
        <v>0</v>
      </c>
      <c r="G61" s="5">
        <f t="shared" si="43"/>
        <v>0</v>
      </c>
    </row>
    <row r="62" spans="1:7" x14ac:dyDescent="0.2">
      <c r="A62" s="24"/>
      <c r="B62" s="5"/>
      <c r="C62" s="5"/>
      <c r="D62" s="5"/>
      <c r="E62" s="5"/>
      <c r="F62" s="5"/>
      <c r="G62" s="5"/>
    </row>
    <row r="63" spans="1:7" ht="22.5" x14ac:dyDescent="0.2">
      <c r="A63" s="24" t="s">
        <v>26</v>
      </c>
      <c r="B63" s="5">
        <v>0</v>
      </c>
      <c r="C63" s="5">
        <v>0</v>
      </c>
      <c r="D63" s="5">
        <f t="shared" si="42"/>
        <v>0</v>
      </c>
      <c r="E63" s="5">
        <v>0</v>
      </c>
      <c r="F63" s="5">
        <v>0</v>
      </c>
      <c r="G63" s="5">
        <f t="shared" si="43"/>
        <v>0</v>
      </c>
    </row>
    <row r="64" spans="1:7" x14ac:dyDescent="0.2">
      <c r="A64" s="24"/>
      <c r="B64" s="5"/>
      <c r="C64" s="5"/>
      <c r="D64" s="5"/>
      <c r="E64" s="5"/>
      <c r="F64" s="5"/>
      <c r="G64" s="5"/>
    </row>
    <row r="65" spans="1:7" x14ac:dyDescent="0.2">
      <c r="A65" s="24" t="s">
        <v>128</v>
      </c>
      <c r="B65" s="5">
        <v>0</v>
      </c>
      <c r="C65" s="5">
        <v>0</v>
      </c>
      <c r="D65" s="5">
        <f t="shared" si="42"/>
        <v>0</v>
      </c>
      <c r="E65" s="5">
        <v>0</v>
      </c>
      <c r="F65" s="5">
        <v>0</v>
      </c>
      <c r="G65" s="5">
        <f t="shared" si="43"/>
        <v>0</v>
      </c>
    </row>
    <row r="66" spans="1:7" x14ac:dyDescent="0.2">
      <c r="A66" s="24"/>
      <c r="B66" s="5"/>
      <c r="C66" s="5"/>
      <c r="D66" s="5"/>
      <c r="E66" s="5"/>
      <c r="F66" s="5"/>
      <c r="G66" s="5"/>
    </row>
    <row r="67" spans="1:7" x14ac:dyDescent="0.2">
      <c r="A67" s="24" t="s">
        <v>14</v>
      </c>
      <c r="B67" s="5">
        <v>0</v>
      </c>
      <c r="C67" s="5">
        <v>0</v>
      </c>
      <c r="D67" s="5">
        <f t="shared" si="42"/>
        <v>0</v>
      </c>
      <c r="E67" s="5">
        <v>0</v>
      </c>
      <c r="F67" s="5">
        <v>0</v>
      </c>
      <c r="G67" s="5">
        <f t="shared" si="43"/>
        <v>0</v>
      </c>
    </row>
    <row r="68" spans="1:7" x14ac:dyDescent="0.2">
      <c r="A68" s="24"/>
      <c r="B68" s="5"/>
      <c r="C68" s="5"/>
      <c r="D68" s="5"/>
      <c r="E68" s="5"/>
      <c r="F68" s="5"/>
      <c r="G68" s="5"/>
    </row>
    <row r="69" spans="1:7" x14ac:dyDescent="0.2">
      <c r="A69" s="11" t="s">
        <v>50</v>
      </c>
      <c r="B69" s="16">
        <f t="shared" ref="B69:G69" si="44">SUM(B55:B67)</f>
        <v>0</v>
      </c>
      <c r="C69" s="16">
        <f t="shared" si="44"/>
        <v>114000</v>
      </c>
      <c r="D69" s="16">
        <f t="shared" si="44"/>
        <v>114000</v>
      </c>
      <c r="E69" s="16">
        <f t="shared" si="44"/>
        <v>114000</v>
      </c>
      <c r="F69" s="16">
        <f t="shared" si="44"/>
        <v>114000</v>
      </c>
      <c r="G69" s="16">
        <f t="shared" si="44"/>
        <v>0</v>
      </c>
    </row>
    <row r="71" spans="1:7" x14ac:dyDescent="0.2">
      <c r="A71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36:G36"/>
    <mergeCell ref="G51:G52"/>
    <mergeCell ref="G38:G39"/>
    <mergeCell ref="A50:G5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topLeftCell="A28" workbookViewId="0">
      <selection activeCell="G48" sqref="G48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159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30605887.640000001</v>
      </c>
      <c r="C6" s="13">
        <f t="shared" si="0"/>
        <v>16160064.140000001</v>
      </c>
      <c r="D6" s="13">
        <f t="shared" si="0"/>
        <v>46765951.780000001</v>
      </c>
      <c r="E6" s="13">
        <f t="shared" si="0"/>
        <v>41981404.560000002</v>
      </c>
      <c r="F6" s="13">
        <f t="shared" si="0"/>
        <v>41872454.560000002</v>
      </c>
      <c r="G6" s="13">
        <f t="shared" si="0"/>
        <v>4784547.2199999988</v>
      </c>
    </row>
    <row r="7" spans="1:7" x14ac:dyDescent="0.2">
      <c r="A7" s="25" t="s">
        <v>40</v>
      </c>
      <c r="B7" s="5">
        <v>2793806.78</v>
      </c>
      <c r="C7" s="5">
        <v>18858.59</v>
      </c>
      <c r="D7" s="5">
        <f>B7+C7</f>
        <v>2812665.3699999996</v>
      </c>
      <c r="E7" s="5">
        <v>2804639.84</v>
      </c>
      <c r="F7" s="5">
        <v>2804639.84</v>
      </c>
      <c r="G7" s="5">
        <f>D7-E7</f>
        <v>8025.5299999997951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5283722.0999999996</v>
      </c>
      <c r="C9" s="5">
        <v>2089628.79</v>
      </c>
      <c r="D9" s="5">
        <f t="shared" si="1"/>
        <v>7373350.8899999997</v>
      </c>
      <c r="E9" s="5">
        <v>7297793.2199999997</v>
      </c>
      <c r="F9" s="5">
        <v>7297793.2199999997</v>
      </c>
      <c r="G9" s="5">
        <f t="shared" si="2"/>
        <v>75557.669999999925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2377055.0299999998</v>
      </c>
      <c r="C11" s="5">
        <v>5542907.8899999997</v>
      </c>
      <c r="D11" s="5">
        <f t="shared" si="1"/>
        <v>7919962.9199999999</v>
      </c>
      <c r="E11" s="5">
        <v>3453070.27</v>
      </c>
      <c r="F11" s="5">
        <v>3344120.27</v>
      </c>
      <c r="G11" s="5">
        <f t="shared" si="2"/>
        <v>4466892.6500000004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7846833.6699999999</v>
      </c>
      <c r="C13" s="5">
        <v>-1276254.8700000001</v>
      </c>
      <c r="D13" s="5">
        <f t="shared" si="1"/>
        <v>6570578.7999999998</v>
      </c>
      <c r="E13" s="5">
        <v>6396274.29</v>
      </c>
      <c r="F13" s="5">
        <v>6396274.29</v>
      </c>
      <c r="G13" s="5">
        <f t="shared" si="2"/>
        <v>174304.50999999978</v>
      </c>
    </row>
    <row r="14" spans="1:7" x14ac:dyDescent="0.2">
      <c r="A14" s="25" t="s">
        <v>18</v>
      </c>
      <c r="B14" s="5">
        <v>12304470.060000001</v>
      </c>
      <c r="C14" s="5">
        <v>9784923.7400000002</v>
      </c>
      <c r="D14" s="5">
        <f t="shared" si="1"/>
        <v>22089393.800000001</v>
      </c>
      <c r="E14" s="5">
        <v>22029626.940000001</v>
      </c>
      <c r="F14" s="5">
        <v>22029626.940000001</v>
      </c>
      <c r="G14" s="5">
        <f t="shared" si="2"/>
        <v>59766.859999999404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38045959.780000001</v>
      </c>
      <c r="C16" s="13">
        <f t="shared" si="3"/>
        <v>55011822.270000011</v>
      </c>
      <c r="D16" s="13">
        <f t="shared" si="3"/>
        <v>93057782.049999997</v>
      </c>
      <c r="E16" s="13">
        <f t="shared" si="3"/>
        <v>87285300.840000004</v>
      </c>
      <c r="F16" s="13">
        <f t="shared" si="3"/>
        <v>84929742.440000013</v>
      </c>
      <c r="G16" s="13">
        <f t="shared" si="3"/>
        <v>5772481.2100000028</v>
      </c>
    </row>
    <row r="17" spans="1:7" x14ac:dyDescent="0.2">
      <c r="A17" s="25" t="s">
        <v>42</v>
      </c>
      <c r="B17" s="5">
        <v>2550410.02</v>
      </c>
      <c r="C17" s="5">
        <v>-587582.4</v>
      </c>
      <c r="D17" s="5">
        <f>B17+C17</f>
        <v>1962827.62</v>
      </c>
      <c r="E17" s="5">
        <v>1951041.06</v>
      </c>
      <c r="F17" s="5">
        <v>1951041.06</v>
      </c>
      <c r="G17" s="5">
        <f t="shared" ref="G17:G23" si="4">D17-E17</f>
        <v>11786.560000000056</v>
      </c>
    </row>
    <row r="18" spans="1:7" x14ac:dyDescent="0.2">
      <c r="A18" s="25" t="s">
        <v>27</v>
      </c>
      <c r="B18" s="5">
        <v>20887452.960000001</v>
      </c>
      <c r="C18" s="5">
        <v>44564921.310000002</v>
      </c>
      <c r="D18" s="5">
        <f t="shared" ref="D18:D23" si="5">B18+C18</f>
        <v>65452374.270000003</v>
      </c>
      <c r="E18" s="5">
        <v>60680121.68</v>
      </c>
      <c r="F18" s="5">
        <v>58326824.469999999</v>
      </c>
      <c r="G18" s="5">
        <f t="shared" si="4"/>
        <v>4772252.5900000036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2478260.54</v>
      </c>
      <c r="C20" s="5">
        <v>2044724.92</v>
      </c>
      <c r="D20" s="5">
        <f t="shared" si="5"/>
        <v>4522985.46</v>
      </c>
      <c r="E20" s="5">
        <v>4383187.08</v>
      </c>
      <c r="F20" s="5">
        <v>4383187.08</v>
      </c>
      <c r="G20" s="5">
        <f t="shared" si="4"/>
        <v>139798.37999999989</v>
      </c>
    </row>
    <row r="21" spans="1:7" x14ac:dyDescent="0.2">
      <c r="A21" s="25" t="s">
        <v>44</v>
      </c>
      <c r="B21" s="5">
        <v>1555524.65</v>
      </c>
      <c r="C21" s="5">
        <v>-113227.73</v>
      </c>
      <c r="D21" s="5">
        <f t="shared" si="5"/>
        <v>1442296.92</v>
      </c>
      <c r="E21" s="5">
        <v>1399471.2</v>
      </c>
      <c r="F21" s="5">
        <v>1399471.2</v>
      </c>
      <c r="G21" s="5">
        <f t="shared" si="4"/>
        <v>42825.719999999972</v>
      </c>
    </row>
    <row r="22" spans="1:7" x14ac:dyDescent="0.2">
      <c r="A22" s="25" t="s">
        <v>45</v>
      </c>
      <c r="B22" s="5">
        <v>5958553.2300000004</v>
      </c>
      <c r="C22" s="5">
        <v>4224796.3499999996</v>
      </c>
      <c r="D22" s="5">
        <f t="shared" si="5"/>
        <v>10183349.58</v>
      </c>
      <c r="E22" s="5">
        <v>9905609.4000000004</v>
      </c>
      <c r="F22" s="5">
        <v>9905609.4000000004</v>
      </c>
      <c r="G22" s="5">
        <f t="shared" si="4"/>
        <v>277740.1799999997</v>
      </c>
    </row>
    <row r="23" spans="1:7" x14ac:dyDescent="0.2">
      <c r="A23" s="25" t="s">
        <v>4</v>
      </c>
      <c r="B23" s="5">
        <v>4615758.38</v>
      </c>
      <c r="C23" s="5">
        <v>4878189.82</v>
      </c>
      <c r="D23" s="5">
        <f t="shared" si="5"/>
        <v>9493948.1999999993</v>
      </c>
      <c r="E23" s="5">
        <v>8965870.4199999999</v>
      </c>
      <c r="F23" s="5">
        <v>8963609.2300000004</v>
      </c>
      <c r="G23" s="5">
        <f t="shared" si="4"/>
        <v>528077.77999999933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1517880.17</v>
      </c>
      <c r="C25" s="13">
        <f t="shared" si="6"/>
        <v>14948738.02</v>
      </c>
      <c r="D25" s="13">
        <f t="shared" si="6"/>
        <v>16466618.190000001</v>
      </c>
      <c r="E25" s="13">
        <f t="shared" si="6"/>
        <v>16339196.689999999</v>
      </c>
      <c r="F25" s="13">
        <f t="shared" si="6"/>
        <v>16339196.689999999</v>
      </c>
      <c r="G25" s="13">
        <f t="shared" si="6"/>
        <v>127421.50000000186</v>
      </c>
    </row>
    <row r="26" spans="1:7" x14ac:dyDescent="0.2">
      <c r="A26" s="25" t="s">
        <v>28</v>
      </c>
      <c r="B26" s="5">
        <v>521433.52</v>
      </c>
      <c r="C26" s="5">
        <v>4821023.88</v>
      </c>
      <c r="D26" s="5">
        <f>B26+C26</f>
        <v>5342457.4000000004</v>
      </c>
      <c r="E26" s="5">
        <v>5236156.66</v>
      </c>
      <c r="F26" s="5">
        <v>5236156.66</v>
      </c>
      <c r="G26" s="5">
        <f t="shared" ref="G26:G34" si="7">D26-E26</f>
        <v>106300.74000000022</v>
      </c>
    </row>
    <row r="27" spans="1:7" x14ac:dyDescent="0.2">
      <c r="A27" s="25" t="s">
        <v>23</v>
      </c>
      <c r="B27" s="5">
        <v>996446.65</v>
      </c>
      <c r="C27" s="5">
        <v>10127714.140000001</v>
      </c>
      <c r="D27" s="5">
        <f t="shared" ref="D27:D34" si="8">B27+C27</f>
        <v>11124160.790000001</v>
      </c>
      <c r="E27" s="5">
        <v>11103040.029999999</v>
      </c>
      <c r="F27" s="5">
        <v>11103040.029999999</v>
      </c>
      <c r="G27" s="5">
        <f t="shared" si="7"/>
        <v>21120.760000001639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70169727.590000004</v>
      </c>
      <c r="C42" s="16">
        <f t="shared" si="12"/>
        <v>86120624.430000007</v>
      </c>
      <c r="D42" s="16">
        <f t="shared" si="12"/>
        <v>156290352.01999998</v>
      </c>
      <c r="E42" s="16">
        <f t="shared" si="12"/>
        <v>145605902.09</v>
      </c>
      <c r="F42" s="16">
        <f t="shared" si="12"/>
        <v>143141393.69</v>
      </c>
      <c r="G42" s="16">
        <f t="shared" si="12"/>
        <v>10684449.930000003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2025-02-27T17:25:33Z</cp:lastPrinted>
  <dcterms:created xsi:type="dcterms:W3CDTF">2014-02-10T03:37:14Z</dcterms:created>
  <dcterms:modified xsi:type="dcterms:W3CDTF">2025-02-27T17:25:34Z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