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<sst xmlns="http://schemas.openxmlformats.org/spreadsheetml/2006/main" count="66" uniqueCount="66">
  <si>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</si>
  <si>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</si>
  <si>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</si>
  <si>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</si>
  <si>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</si>
  <si>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</si>
  <si>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</si>
  <si>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</si>
  <si>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</si>
  <si>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</si>
  <si>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</si>
  <si>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</si>
  <si>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</si>
  <si>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</si>
  <si>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</si>
  <si>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</si>
  <si>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</si>
  <si>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</si>
  <si>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</si>
  <si>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</si>
  <si>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</si>
  <si>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</si>
  <si>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</si>
  <si>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</si>
  <si>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</si>
  <si>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</si>
  <si>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</si>
  <si>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</si>
  <si>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</si>
  <si>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</si>
  <si>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</si>
  <si>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</si>
  <si>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</si>
  <si>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</si>
  <si>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</si>
  <si>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</si>
  <si>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</si>
  <si>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</si>
  <si>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</si>
  <si>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</si>
  <si>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</si>
  <si>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</si>
  <si>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</si>
  <si>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</si>
  <si>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</si>
  <si>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</si>
  <si>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</si>
  <si>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</si>
  <si>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</si>
  <si>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</si>
  <si>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</si>
  <si>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</si>
  <si>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</si>
  <si>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</si>
  <si>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</si>
  <si>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</si>
  <si>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</si>
  <si>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</si>
  <si>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</si>
  <si>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Santa Catarina, Gto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</si>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</sst>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1581150</xdr:colOff>
      <xdr:row>41</xdr:row>
      <xdr:rowOff>95250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581150" y="66865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819150</xdr:colOff>
      <xdr:row>41</xdr:row>
      <xdr:rowOff>104776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6029325" y="66960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28" zoomScaleNormal="100" zoomScaleSheetLayoutView="90" workbookViewId="0">
      <selection activeCell="G45" sqref="G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7"/>
    </row>
    <row r="2" spans="1:8" ht="15" customHeight="1" x14ac:dyDescent="0.2">
      <c r="A2" s="20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19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70169727.589999989</v>
      </c>
      <c r="C6" s="5">
        <f t="shared" ref="C6:G6" si="0">+C7+C10+C19+C23+C26+C31</f>
        <v>86120624.429999992</v>
      </c>
      <c r="D6" s="5">
        <f t="shared" si="0"/>
        <v>156290352.01999998</v>
      </c>
      <c r="E6" s="5">
        <f t="shared" si="0"/>
        <v>145605902.09</v>
      </c>
      <c r="F6" s="5">
        <f t="shared" si="0"/>
        <v>143141393.69</v>
      </c>
      <c r="G6" s="5">
        <f t="shared" si="0"/>
        <v>10684449.929999996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66913300.679999992</v>
      </c>
      <c r="C10" s="10">
        <f>SUM(C11:C18)</f>
        <v>80473009.359999999</v>
      </c>
      <c r="D10" s="10">
        <f t="shared" ref="D10:G10" si="2">SUM(D11:D18)</f>
        <v>147386310.03999999</v>
      </c>
      <c r="E10" s="10">
        <f t="shared" si="2"/>
        <v>141194023.63</v>
      </c>
      <c r="F10" s="10">
        <f t="shared" si="2"/>
        <v>138838465.22999999</v>
      </c>
      <c r="G10" s="10">
        <f t="shared" si="2"/>
        <v>6192286.4099999964</v>
      </c>
      <c r="H10" s="9">
        <v>0</v>
      </c>
    </row>
    <row r="11" spans="1:8" x14ac:dyDescent="0.2">
      <c r="A11" s="14" t="s">
        <v>4</v>
      </c>
      <c r="B11" s="11">
        <v>57903624.159999996</v>
      </c>
      <c r="C11" s="11">
        <v>49376329.560000002</v>
      </c>
      <c r="D11" s="11">
        <f t="shared" ref="D11:D18" si="3">B11+C11</f>
        <v>107279953.72</v>
      </c>
      <c r="E11" s="11">
        <v>105631681.17</v>
      </c>
      <c r="F11" s="11">
        <v>105306232.23999999</v>
      </c>
      <c r="G11" s="11">
        <f t="shared" ref="G11:G18" si="4">D11-E11</f>
        <v>1648272.549999997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9009676.5199999996</v>
      </c>
      <c r="C18" s="11">
        <v>31096679.800000001</v>
      </c>
      <c r="D18" s="11">
        <f t="shared" si="3"/>
        <v>40106356.32</v>
      </c>
      <c r="E18" s="11">
        <v>35562342.460000001</v>
      </c>
      <c r="F18" s="11">
        <v>33532232.989999998</v>
      </c>
      <c r="G18" s="11">
        <f t="shared" si="4"/>
        <v>4544013.8599999994</v>
      </c>
      <c r="H18" s="9" t="s">
        <v>44</v>
      </c>
    </row>
    <row r="19" spans="1:8" x14ac:dyDescent="0.2">
      <c r="A19" s="13" t="s">
        <v>12</v>
      </c>
      <c r="B19" s="10">
        <f>SUM(B20:B22)</f>
        <v>3256426.9099999997</v>
      </c>
      <c r="C19" s="10">
        <f>SUM(C20:C22)</f>
        <v>5647615.0699999994</v>
      </c>
      <c r="D19" s="10">
        <f t="shared" ref="D19:G19" si="5">SUM(D20:D22)</f>
        <v>8904041.9800000004</v>
      </c>
      <c r="E19" s="10">
        <f t="shared" si="5"/>
        <v>4411878.46</v>
      </c>
      <c r="F19" s="10">
        <f t="shared" si="5"/>
        <v>4302928.46</v>
      </c>
      <c r="G19" s="10">
        <f t="shared" si="5"/>
        <v>4492163.5200000005</v>
      </c>
      <c r="H19" s="9">
        <v>0</v>
      </c>
    </row>
    <row r="20" spans="1:8" x14ac:dyDescent="0.2">
      <c r="A20" s="14" t="s">
        <v>13</v>
      </c>
      <c r="B20" s="11">
        <v>2377055.0299999998</v>
      </c>
      <c r="C20" s="11">
        <v>5542907.8899999997</v>
      </c>
      <c r="D20" s="11">
        <f t="shared" ref="D20:D22" si="6">B20+C20</f>
        <v>7919962.9199999999</v>
      </c>
      <c r="E20" s="11">
        <v>3453070.27</v>
      </c>
      <c r="F20" s="11">
        <v>3344120.27</v>
      </c>
      <c r="G20" s="11">
        <f t="shared" ref="G20:G22" si="7">D20-E20</f>
        <v>4466892.6500000004</v>
      </c>
      <c r="H20" s="9" t="s">
        <v>45</v>
      </c>
    </row>
    <row r="21" spans="1:8" x14ac:dyDescent="0.2">
      <c r="A21" s="14" t="s">
        <v>14</v>
      </c>
      <c r="B21" s="11">
        <v>879371.88</v>
      </c>
      <c r="C21" s="11">
        <v>104707.18</v>
      </c>
      <c r="D21" s="11">
        <f t="shared" si="6"/>
        <v>984079.06</v>
      </c>
      <c r="E21" s="11">
        <v>958808.19</v>
      </c>
      <c r="F21" s="11">
        <v>958808.19</v>
      </c>
      <c r="G21" s="11">
        <f t="shared" si="7"/>
        <v>25270.870000000112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2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2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2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3" t="s">
        <v>65</v>
      </c>
      <c r="B37" s="12">
        <f t="shared" ref="B37:G37" si="17">+B6+B33+B34+B35</f>
        <v>70169727.589999989</v>
      </c>
      <c r="C37" s="12">
        <f t="shared" si="17"/>
        <v>86120624.429999992</v>
      </c>
      <c r="D37" s="12">
        <f t="shared" si="17"/>
        <v>156290352.01999998</v>
      </c>
      <c r="E37" s="12">
        <f t="shared" si="17"/>
        <v>145605902.09</v>
      </c>
      <c r="F37" s="12">
        <f t="shared" si="17"/>
        <v>143141393.69</v>
      </c>
      <c r="G37" s="12">
        <f t="shared" si="17"/>
        <v>10684449.929999996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6:B36 B32:B35" name="Rango1_3"/>
    <protectedRange sqref="B4:G6" name="Rango1_2_2"/>
    <protectedRange sqref="B37:G37" name="Rango1_1_2"/>
    <protectedRange sqref="A32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2025-02-27T17:28:14Z</cp:lastPrinted>
  <dcterms:created xsi:type="dcterms:W3CDTF">2012-12-11T21:13:37Z</dcterms:created>
  <dcterms:modified xsi:type="dcterms:W3CDTF">2025-02-27T17:28:15Z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