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II\Desktop\CUENTA ANUAL 2024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7" i="4" l="1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58" i="4" l="1"/>
  <c r="Q58" i="4"/>
  <c r="I58" i="4" l="1"/>
  <c r="H58" i="4"/>
  <c r="G58" i="4"/>
  <c r="N4" i="4" l="1"/>
  <c r="Q4" i="4"/>
  <c r="P4" i="4"/>
</calcChain>
</file>

<file path=xl/sharedStrings.xml><?xml version="1.0" encoding="utf-8"?>
<sst xmlns="http://schemas.openxmlformats.org/spreadsheetml/2006/main" count="400" uniqueCount="133">
  <si>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</si>
  <si>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</si>
  <si>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</si>
  <si>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</si>
  <si>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</si>
  <si>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</si>
  <si>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</si>
  <si>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</si>
  <si>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</si>
  <si>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</si>
  <si>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</si>
  <si>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</si>
  <si>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</si>
  <si>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</si>
  <si>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</si>
  <si>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</si>
  <si>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</si>
  <si>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</si>
  <si>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</si>
  <si>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</si>
  <si>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</si>
  <si>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</si>
  <si>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GOB EFIC ATEN CIUDADANA Y GEST DE CALID</t>
  </si>
  <si>
    <t>5110</t>
  </si>
  <si>
    <t>BIENES MUEBLES</t>
  </si>
  <si>
    <t>DESPACHO DEL PRESIDENTE MUNICIPAL</t>
  </si>
  <si>
    <t>31111M340010000</t>
  </si>
  <si>
    <t/>
  </si>
  <si>
    <t>SECRETARIA DE H. AYUNTAMIENTO</t>
  </si>
  <si>
    <t>31111M340040000</t>
  </si>
  <si>
    <t>E0008</t>
  </si>
  <si>
    <t>FORT DE TRANSPARENCIA Y ACCESO A LA INF</t>
  </si>
  <si>
    <t>COORDINACION DE UMAIP</t>
  </si>
  <si>
    <t>31111M340060000</t>
  </si>
  <si>
    <t>E0010</t>
  </si>
  <si>
    <t>FORTALECIMIENTO INSTANCIAS DE JUVENTUD</t>
  </si>
  <si>
    <t>COORDINACION DE JUVENTUD</t>
  </si>
  <si>
    <t>31111M340110000</t>
  </si>
  <si>
    <t>E0013</t>
  </si>
  <si>
    <t>CATASTRO EFICIENTE PBR</t>
  </si>
  <si>
    <t>DIRECCION DE CATASTRO</t>
  </si>
  <si>
    <t>31111M340130000</t>
  </si>
  <si>
    <t>E0014</t>
  </si>
  <si>
    <t>MAXIM DE LA CALIDAD DE LOS SERVICIOS PUB</t>
  </si>
  <si>
    <t>COORD DE SERVICIOS PUBLICOS MUNICIPALES</t>
  </si>
  <si>
    <t>31111M340140000</t>
  </si>
  <si>
    <t>E0021</t>
  </si>
  <si>
    <t>FORT DEL DESARROLLO CULTURAL MUNICIPAL</t>
  </si>
  <si>
    <t>DIRECCION DE CASA DE CULTURA</t>
  </si>
  <si>
    <t>31111M340150000</t>
  </si>
  <si>
    <t>E0026</t>
  </si>
  <si>
    <t>GESTION PARA DESARROLLO SOCIAL MUNICIPAL</t>
  </si>
  <si>
    <t>DIRECCION DE DESARROLLO SOCIAL</t>
  </si>
  <si>
    <t>31111M340190000</t>
  </si>
  <si>
    <t>E0027</t>
  </si>
  <si>
    <t>IMPULSO AL DESARROLLO RURAL MUNICIPAL</t>
  </si>
  <si>
    <t>DIRECCION DE DESARROLLO RURAL</t>
  </si>
  <si>
    <t>31111M340200000</t>
  </si>
  <si>
    <t>E0030</t>
  </si>
  <si>
    <t>ATEN EFECT DE EMERGENCIAS Y PREV DE SIT</t>
  </si>
  <si>
    <t>COORDINACION DE PROTECCION CIVIL</t>
  </si>
  <si>
    <t>31111M340240000</t>
  </si>
  <si>
    <t>M0001</t>
  </si>
  <si>
    <t>GOBIERNO EFIC FINANZAS SANAS Y ADMON</t>
  </si>
  <si>
    <t>TESORERIA MUNICIPAL</t>
  </si>
  <si>
    <t>31111M340080000</t>
  </si>
  <si>
    <t>5150</t>
  </si>
  <si>
    <t>E0005</t>
  </si>
  <si>
    <t>GOB RESP GESTION Y ATEN DE ASUN MPALES</t>
  </si>
  <si>
    <t>SINDICATURA</t>
  </si>
  <si>
    <t>31111M340020000</t>
  </si>
  <si>
    <t>E0007</t>
  </si>
  <si>
    <t>VINC Y SEG DE LAS ACCIONES DE GOBIERNO</t>
  </si>
  <si>
    <t>DIRECCION DE PLANEACION</t>
  </si>
  <si>
    <t>31111M340050000</t>
  </si>
  <si>
    <t>E0009</t>
  </si>
  <si>
    <t>DIFUSION Y PROM DE LAS ACCIONES DE GOB</t>
  </si>
  <si>
    <t>COORDINACION DE COMUNICACION SOCIAL</t>
  </si>
  <si>
    <t>31111M340070000</t>
  </si>
  <si>
    <t>E0011</t>
  </si>
  <si>
    <t>SERVICIO PUBLICO EFICAZ Y EFICIENTE</t>
  </si>
  <si>
    <t>OFICIALIA MAYOR</t>
  </si>
  <si>
    <t>31111M340100000</t>
  </si>
  <si>
    <t>E0022</t>
  </si>
  <si>
    <t>FORT AL DEPORTE Y CULTURA FISICA</t>
  </si>
  <si>
    <t>DIRECCION DE DEPORTES</t>
  </si>
  <si>
    <t>31111M340160000</t>
  </si>
  <si>
    <t>E0023</t>
  </si>
  <si>
    <t>EDUCACION AL ALCANCE DE TODOS</t>
  </si>
  <si>
    <t>COORDINACION DE EDUCACION</t>
  </si>
  <si>
    <t>31111M340170000</t>
  </si>
  <si>
    <t>E0025</t>
  </si>
  <si>
    <t>FORTALECIMIENTO DEL DESARROLLO URBANO</t>
  </si>
  <si>
    <t>DIRECCION DE DESARROLLO URBANO</t>
  </si>
  <si>
    <t>31111M340180000</t>
  </si>
  <si>
    <t>E0028</t>
  </si>
  <si>
    <t>FORT AL DESARROLLO ECONOMICO MUNICIPAL</t>
  </si>
  <si>
    <t>DIRECCION DE DESARROLLO ECONOMICO</t>
  </si>
  <si>
    <t>31111M340210000</t>
  </si>
  <si>
    <t>E0029</t>
  </si>
  <si>
    <t>PREV DEL DELITO Y ATENCION DE EMERGENCIA</t>
  </si>
  <si>
    <t>DIR. DE SEGURIDAD PUBLICA Y VIALIDAD</t>
  </si>
  <si>
    <t>31111M340230000</t>
  </si>
  <si>
    <t>5190</t>
  </si>
  <si>
    <t>5210</t>
  </si>
  <si>
    <t>5220</t>
  </si>
  <si>
    <t>5310</t>
  </si>
  <si>
    <t>5410</t>
  </si>
  <si>
    <t>5610</t>
  </si>
  <si>
    <t>5640</t>
  </si>
  <si>
    <t>E0012</t>
  </si>
  <si>
    <t>MEJORAM DE LA GEST DE OBRA PUBL Y PROG</t>
  </si>
  <si>
    <t>DIRECCION DE OBRAS PUBLICAS MUNICIPALES</t>
  </si>
  <si>
    <t>31111M340120000</t>
  </si>
  <si>
    <t>O0001</t>
  </si>
  <si>
    <t>HONEST Y COMP FISCALIZACION PREVENTIVA</t>
  </si>
  <si>
    <t>CONTRALORIA MUNICIPAL</t>
  </si>
  <si>
    <t>31111M340090000</t>
  </si>
  <si>
    <t>5660</t>
  </si>
  <si>
    <t>5670</t>
  </si>
  <si>
    <t>5690</t>
  </si>
  <si>
    <t>K0003</t>
  </si>
  <si>
    <t>INFRAESTRUCTURA URBANIZACION</t>
  </si>
  <si>
    <t>6110</t>
  </si>
  <si>
    <t>OBRA</t>
  </si>
  <si>
    <t>6120</t>
  </si>
  <si>
    <t>K0002</t>
  </si>
  <si>
    <t>INFRAESTRUCTURA ELECTRICA</t>
  </si>
  <si>
    <t>6130</t>
  </si>
  <si>
    <t>6150</t>
  </si>
  <si>
    <t>6160</t>
  </si>
  <si>
    <t>6220</t>
  </si>
  <si>
    <t>Municipio de Santa Catarina, Gto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</si>
</sst>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workbookViewId="0">
      <selection activeCell="A58" sqref="A58:Q5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132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8987.68</v>
      </c>
      <c r="I4" s="10">
        <v>8987.68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23</v>
      </c>
      <c r="D5" s="12" t="s">
        <v>24</v>
      </c>
      <c r="E5" s="12" t="s">
        <v>29</v>
      </c>
      <c r="F5" s="12" t="s">
        <v>28</v>
      </c>
      <c r="G5" s="10">
        <v>0</v>
      </c>
      <c r="H5" s="10">
        <v>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30</v>
      </c>
      <c r="B6" s="12" t="s">
        <v>31</v>
      </c>
      <c r="C6" s="12" t="s">
        <v>23</v>
      </c>
      <c r="D6" s="12" t="s">
        <v>24</v>
      </c>
      <c r="E6" s="12" t="s">
        <v>33</v>
      </c>
      <c r="F6" s="12" t="s">
        <v>32</v>
      </c>
      <c r="G6" s="10">
        <v>0</v>
      </c>
      <c r="H6" s="10">
        <v>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34</v>
      </c>
      <c r="B7" s="12" t="s">
        <v>35</v>
      </c>
      <c r="C7" s="12" t="s">
        <v>23</v>
      </c>
      <c r="D7" s="12" t="s">
        <v>24</v>
      </c>
      <c r="E7" s="12" t="s">
        <v>37</v>
      </c>
      <c r="F7" s="12" t="s">
        <v>36</v>
      </c>
      <c r="G7" s="10">
        <v>0</v>
      </c>
      <c r="H7" s="10">
        <v>10934.84</v>
      </c>
      <c r="I7" s="10">
        <v>4493.84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0.41096531819395621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38</v>
      </c>
      <c r="B8" s="12" t="s">
        <v>39</v>
      </c>
      <c r="C8" s="12" t="s">
        <v>23</v>
      </c>
      <c r="D8" s="12" t="s">
        <v>24</v>
      </c>
      <c r="E8" s="12" t="s">
        <v>41</v>
      </c>
      <c r="F8" s="12" t="s">
        <v>40</v>
      </c>
      <c r="G8" s="10">
        <v>0</v>
      </c>
      <c r="H8" s="10">
        <v>8987.68</v>
      </c>
      <c r="I8" s="10">
        <v>8987.68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1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42</v>
      </c>
      <c r="B9" s="12" t="s">
        <v>43</v>
      </c>
      <c r="C9" s="12" t="s">
        <v>23</v>
      </c>
      <c r="D9" s="12" t="s">
        <v>24</v>
      </c>
      <c r="E9" s="12" t="s">
        <v>45</v>
      </c>
      <c r="F9" s="12" t="s">
        <v>44</v>
      </c>
      <c r="G9" s="10">
        <v>0</v>
      </c>
      <c r="H9" s="10">
        <v>4500</v>
      </c>
      <c r="I9" s="10">
        <v>4493.84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0.99863111111111114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46</v>
      </c>
      <c r="B10" s="12" t="s">
        <v>47</v>
      </c>
      <c r="C10" s="12" t="s">
        <v>23</v>
      </c>
      <c r="D10" s="12" t="s">
        <v>24</v>
      </c>
      <c r="E10" s="12" t="s">
        <v>49</v>
      </c>
      <c r="F10" s="12" t="s">
        <v>48</v>
      </c>
      <c r="G10" s="10">
        <v>0</v>
      </c>
      <c r="H10" s="10">
        <v>4500</v>
      </c>
      <c r="I10" s="10">
        <v>4493.84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0.99863111111111114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50</v>
      </c>
      <c r="B11" s="12" t="s">
        <v>51</v>
      </c>
      <c r="C11" s="12" t="s">
        <v>23</v>
      </c>
      <c r="D11" s="12" t="s">
        <v>24</v>
      </c>
      <c r="E11" s="12" t="s">
        <v>53</v>
      </c>
      <c r="F11" s="12" t="s">
        <v>52</v>
      </c>
      <c r="G11" s="10">
        <v>0</v>
      </c>
      <c r="H11" s="10">
        <v>27000</v>
      </c>
      <c r="I11" s="10">
        <v>26963.040000000001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0.99863111111111114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54</v>
      </c>
      <c r="B12" s="12" t="s">
        <v>55</v>
      </c>
      <c r="C12" s="12" t="s">
        <v>23</v>
      </c>
      <c r="D12" s="12" t="s">
        <v>24</v>
      </c>
      <c r="E12" s="12" t="s">
        <v>57</v>
      </c>
      <c r="F12" s="12" t="s">
        <v>56</v>
      </c>
      <c r="G12" s="10">
        <v>0</v>
      </c>
      <c r="H12" s="10">
        <v>40300</v>
      </c>
      <c r="I12" s="10">
        <v>40298.400000000001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0.99996029776674944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58</v>
      </c>
      <c r="B13" s="12" t="s">
        <v>59</v>
      </c>
      <c r="C13" s="12" t="s">
        <v>23</v>
      </c>
      <c r="D13" s="12" t="s">
        <v>24</v>
      </c>
      <c r="E13" s="12" t="s">
        <v>61</v>
      </c>
      <c r="F13" s="12" t="s">
        <v>60</v>
      </c>
      <c r="G13" s="10">
        <v>0</v>
      </c>
      <c r="H13" s="10">
        <v>14408</v>
      </c>
      <c r="I13" s="10">
        <v>10409.84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0.72250416435313713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62</v>
      </c>
      <c r="B14" s="12" t="s">
        <v>63</v>
      </c>
      <c r="C14" s="12" t="s">
        <v>23</v>
      </c>
      <c r="D14" s="12" t="s">
        <v>24</v>
      </c>
      <c r="E14" s="12" t="s">
        <v>65</v>
      </c>
      <c r="F14" s="12" t="s">
        <v>64</v>
      </c>
      <c r="G14" s="10">
        <v>0</v>
      </c>
      <c r="H14" s="10">
        <v>0</v>
      </c>
      <c r="I14" s="1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21</v>
      </c>
      <c r="B15" s="12" t="s">
        <v>22</v>
      </c>
      <c r="C15" s="12" t="s">
        <v>66</v>
      </c>
      <c r="D15" s="12" t="s">
        <v>24</v>
      </c>
      <c r="E15" s="12" t="s">
        <v>26</v>
      </c>
      <c r="F15" s="12" t="s">
        <v>25</v>
      </c>
      <c r="G15" s="10">
        <v>0</v>
      </c>
      <c r="H15" s="10">
        <v>74339.37</v>
      </c>
      <c r="I15" s="10">
        <v>74339.37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1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67</v>
      </c>
      <c r="B16" s="12" t="s">
        <v>68</v>
      </c>
      <c r="C16" s="12" t="s">
        <v>66</v>
      </c>
      <c r="D16" s="12" t="s">
        <v>24</v>
      </c>
      <c r="E16" s="12" t="s">
        <v>70</v>
      </c>
      <c r="F16" s="12" t="s">
        <v>69</v>
      </c>
      <c r="G16" s="10">
        <v>0</v>
      </c>
      <c r="H16" s="10">
        <v>16714.990000000002</v>
      </c>
      <c r="I16" s="10">
        <v>16714.990000000002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71</v>
      </c>
      <c r="B17" s="12" t="s">
        <v>72</v>
      </c>
      <c r="C17" s="12" t="s">
        <v>66</v>
      </c>
      <c r="D17" s="12" t="s">
        <v>24</v>
      </c>
      <c r="E17" s="12" t="s">
        <v>74</v>
      </c>
      <c r="F17" s="12" t="s">
        <v>73</v>
      </c>
      <c r="G17" s="10">
        <v>0</v>
      </c>
      <c r="H17" s="10">
        <v>21646.87</v>
      </c>
      <c r="I17" s="10">
        <v>21646.87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1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75</v>
      </c>
      <c r="B18" s="12" t="s">
        <v>76</v>
      </c>
      <c r="C18" s="12" t="s">
        <v>66</v>
      </c>
      <c r="D18" s="12" t="s">
        <v>24</v>
      </c>
      <c r="E18" s="12" t="s">
        <v>78</v>
      </c>
      <c r="F18" s="12" t="s">
        <v>77</v>
      </c>
      <c r="G18" s="10">
        <v>0</v>
      </c>
      <c r="H18" s="10">
        <v>13920</v>
      </c>
      <c r="I18" s="10">
        <v>13920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1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79</v>
      </c>
      <c r="B19" s="12" t="s">
        <v>80</v>
      </c>
      <c r="C19" s="12" t="s">
        <v>66</v>
      </c>
      <c r="D19" s="12" t="s">
        <v>24</v>
      </c>
      <c r="E19" s="12" t="s">
        <v>82</v>
      </c>
      <c r="F19" s="12" t="s">
        <v>81</v>
      </c>
      <c r="G19" s="10">
        <v>0</v>
      </c>
      <c r="H19" s="10">
        <v>23224.25</v>
      </c>
      <c r="I19" s="10">
        <v>23224.25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1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38</v>
      </c>
      <c r="B20" s="12" t="s">
        <v>39</v>
      </c>
      <c r="C20" s="12" t="s">
        <v>66</v>
      </c>
      <c r="D20" s="12" t="s">
        <v>24</v>
      </c>
      <c r="E20" s="12" t="s">
        <v>41</v>
      </c>
      <c r="F20" s="12" t="s">
        <v>40</v>
      </c>
      <c r="G20" s="10">
        <v>0</v>
      </c>
      <c r="H20" s="10">
        <v>0</v>
      </c>
      <c r="I20" s="10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46</v>
      </c>
      <c r="B21" s="12" t="s">
        <v>47</v>
      </c>
      <c r="C21" s="12" t="s">
        <v>66</v>
      </c>
      <c r="D21" s="12" t="s">
        <v>24</v>
      </c>
      <c r="E21" s="12" t="s">
        <v>49</v>
      </c>
      <c r="F21" s="12" t="s">
        <v>48</v>
      </c>
      <c r="G21" s="10">
        <v>0</v>
      </c>
      <c r="H21" s="10">
        <v>8550</v>
      </c>
      <c r="I21" s="10">
        <v>8550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1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83</v>
      </c>
      <c r="B22" s="12" t="s">
        <v>84</v>
      </c>
      <c r="C22" s="12" t="s">
        <v>66</v>
      </c>
      <c r="D22" s="12" t="s">
        <v>24</v>
      </c>
      <c r="E22" s="12" t="s">
        <v>86</v>
      </c>
      <c r="F22" s="12" t="s">
        <v>85</v>
      </c>
      <c r="G22" s="10">
        <v>0</v>
      </c>
      <c r="H22" s="10">
        <v>7778.62</v>
      </c>
      <c r="I22" s="10">
        <v>7778.62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1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87</v>
      </c>
      <c r="B23" s="12" t="s">
        <v>88</v>
      </c>
      <c r="C23" s="12" t="s">
        <v>66</v>
      </c>
      <c r="D23" s="12" t="s">
        <v>24</v>
      </c>
      <c r="E23" s="12" t="s">
        <v>90</v>
      </c>
      <c r="F23" s="12" t="s">
        <v>89</v>
      </c>
      <c r="G23" s="10">
        <v>0</v>
      </c>
      <c r="H23" s="10">
        <v>35401.24</v>
      </c>
      <c r="I23" s="10">
        <v>35401.24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1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91</v>
      </c>
      <c r="B24" s="12" t="s">
        <v>92</v>
      </c>
      <c r="C24" s="12" t="s">
        <v>66</v>
      </c>
      <c r="D24" s="12" t="s">
        <v>24</v>
      </c>
      <c r="E24" s="12" t="s">
        <v>94</v>
      </c>
      <c r="F24" s="12" t="s">
        <v>93</v>
      </c>
      <c r="G24" s="10">
        <v>0</v>
      </c>
      <c r="H24" s="10">
        <v>24940</v>
      </c>
      <c r="I24" s="10">
        <v>24940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50</v>
      </c>
      <c r="B25" s="12" t="s">
        <v>51</v>
      </c>
      <c r="C25" s="12" t="s">
        <v>66</v>
      </c>
      <c r="D25" s="12" t="s">
        <v>24</v>
      </c>
      <c r="E25" s="12" t="s">
        <v>53</v>
      </c>
      <c r="F25" s="12" t="s">
        <v>52</v>
      </c>
      <c r="G25" s="10">
        <v>0</v>
      </c>
      <c r="H25" s="10">
        <v>45643.96</v>
      </c>
      <c r="I25" s="10">
        <v>45643.96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1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54</v>
      </c>
      <c r="B26" s="12" t="s">
        <v>55</v>
      </c>
      <c r="C26" s="12" t="s">
        <v>66</v>
      </c>
      <c r="D26" s="12" t="s">
        <v>24</v>
      </c>
      <c r="E26" s="12" t="s">
        <v>57</v>
      </c>
      <c r="F26" s="12" t="s">
        <v>56</v>
      </c>
      <c r="G26" s="10">
        <v>0</v>
      </c>
      <c r="H26" s="10">
        <v>33969.25</v>
      </c>
      <c r="I26" s="10">
        <v>33649.56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0.9905888413785997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95</v>
      </c>
      <c r="B27" s="12" t="s">
        <v>96</v>
      </c>
      <c r="C27" s="12" t="s">
        <v>66</v>
      </c>
      <c r="D27" s="12" t="s">
        <v>24</v>
      </c>
      <c r="E27" s="12" t="s">
        <v>98</v>
      </c>
      <c r="F27" s="12" t="s">
        <v>97</v>
      </c>
      <c r="G27" s="10">
        <v>0</v>
      </c>
      <c r="H27" s="10">
        <v>41519.25</v>
      </c>
      <c r="I27" s="10">
        <v>41513.65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0.99986512280448225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99</v>
      </c>
      <c r="B28" s="12" t="s">
        <v>100</v>
      </c>
      <c r="C28" s="12" t="s">
        <v>66</v>
      </c>
      <c r="D28" s="12" t="s">
        <v>24</v>
      </c>
      <c r="E28" s="12" t="s">
        <v>102</v>
      </c>
      <c r="F28" s="12" t="s">
        <v>101</v>
      </c>
      <c r="G28" s="10">
        <v>0</v>
      </c>
      <c r="H28" s="10">
        <v>7892.5</v>
      </c>
      <c r="I28" s="10">
        <v>7892.5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1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58</v>
      </c>
      <c r="B29" s="12" t="s">
        <v>59</v>
      </c>
      <c r="C29" s="12" t="s">
        <v>66</v>
      </c>
      <c r="D29" s="12" t="s">
        <v>24</v>
      </c>
      <c r="E29" s="12" t="s">
        <v>61</v>
      </c>
      <c r="F29" s="12" t="s">
        <v>60</v>
      </c>
      <c r="G29" s="10">
        <v>0</v>
      </c>
      <c r="H29" s="10">
        <v>21646.87</v>
      </c>
      <c r="I29" s="10">
        <v>21646.87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1</v>
      </c>
      <c r="P29" s="6">
        <f>IF(J29=0,0,L29/J29)</f>
        <v>0</v>
      </c>
      <c r="Q29" s="6">
        <f>IF(L29=0,0,L29/K29)</f>
        <v>0</v>
      </c>
    </row>
    <row r="30" spans="1:17" x14ac:dyDescent="0.25">
      <c r="A30" s="12" t="s">
        <v>62</v>
      </c>
      <c r="B30" s="12" t="s">
        <v>63</v>
      </c>
      <c r="C30" s="12" t="s">
        <v>66</v>
      </c>
      <c r="D30" s="12" t="s">
        <v>24</v>
      </c>
      <c r="E30" s="12" t="s">
        <v>65</v>
      </c>
      <c r="F30" s="12" t="s">
        <v>64</v>
      </c>
      <c r="G30" s="10">
        <v>0</v>
      </c>
      <c r="H30" s="10">
        <v>96208.23</v>
      </c>
      <c r="I30" s="10">
        <v>96208.23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1</v>
      </c>
      <c r="P30" s="6">
        <f>IF(J30=0,0,L30/J30)</f>
        <v>0</v>
      </c>
      <c r="Q30" s="6">
        <f>IF(L30=0,0,L30/K30)</f>
        <v>0</v>
      </c>
    </row>
    <row r="31" spans="1:17" x14ac:dyDescent="0.25">
      <c r="A31" s="12" t="s">
        <v>75</v>
      </c>
      <c r="B31" s="12" t="s">
        <v>76</v>
      </c>
      <c r="C31" s="12" t="s">
        <v>103</v>
      </c>
      <c r="D31" s="12" t="s">
        <v>24</v>
      </c>
      <c r="E31" s="12" t="s">
        <v>78</v>
      </c>
      <c r="F31" s="12" t="s">
        <v>77</v>
      </c>
      <c r="G31" s="10">
        <v>0</v>
      </c>
      <c r="H31" s="10">
        <v>6946.07</v>
      </c>
      <c r="I31" s="10">
        <v>6946.07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1</v>
      </c>
      <c r="P31" s="6">
        <f>IF(J31=0,0,L31/J31)</f>
        <v>0</v>
      </c>
      <c r="Q31" s="6">
        <f>IF(L31=0,0,L31/K31)</f>
        <v>0</v>
      </c>
    </row>
    <row r="32" spans="1:17" x14ac:dyDescent="0.25">
      <c r="A32" s="12" t="s">
        <v>38</v>
      </c>
      <c r="B32" s="12" t="s">
        <v>39</v>
      </c>
      <c r="C32" s="12" t="s">
        <v>103</v>
      </c>
      <c r="D32" s="12" t="s">
        <v>24</v>
      </c>
      <c r="E32" s="12" t="s">
        <v>41</v>
      </c>
      <c r="F32" s="12" t="s">
        <v>40</v>
      </c>
      <c r="G32" s="10">
        <v>0</v>
      </c>
      <c r="H32" s="10">
        <v>4550</v>
      </c>
      <c r="I32" s="10">
        <v>4550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1</v>
      </c>
      <c r="P32" s="6">
        <f>IF(J32=0,0,L32/J32)</f>
        <v>0</v>
      </c>
      <c r="Q32" s="6">
        <f>IF(L32=0,0,L32/K32)</f>
        <v>0</v>
      </c>
    </row>
    <row r="33" spans="1:17" x14ac:dyDescent="0.25">
      <c r="A33" s="12" t="s">
        <v>21</v>
      </c>
      <c r="B33" s="12" t="s">
        <v>22</v>
      </c>
      <c r="C33" s="12" t="s">
        <v>104</v>
      </c>
      <c r="D33" s="12" t="s">
        <v>24</v>
      </c>
      <c r="E33" s="12" t="s">
        <v>29</v>
      </c>
      <c r="F33" s="12" t="s">
        <v>28</v>
      </c>
      <c r="G33" s="10">
        <v>0</v>
      </c>
      <c r="H33" s="10">
        <v>12119.75</v>
      </c>
      <c r="I33" s="10">
        <v>12119.75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1</v>
      </c>
      <c r="P33" s="6">
        <f>IF(J33=0,0,L33/J33)</f>
        <v>0</v>
      </c>
      <c r="Q33" s="6">
        <f>IF(L33=0,0,L33/K33)</f>
        <v>0</v>
      </c>
    </row>
    <row r="34" spans="1:17" x14ac:dyDescent="0.25">
      <c r="A34" s="12" t="s">
        <v>83</v>
      </c>
      <c r="B34" s="12" t="s">
        <v>84</v>
      </c>
      <c r="C34" s="12" t="s">
        <v>105</v>
      </c>
      <c r="D34" s="12" t="s">
        <v>24</v>
      </c>
      <c r="E34" s="12" t="s">
        <v>86</v>
      </c>
      <c r="F34" s="12" t="s">
        <v>85</v>
      </c>
      <c r="G34" s="10">
        <v>0</v>
      </c>
      <c r="H34" s="10">
        <v>17500</v>
      </c>
      <c r="I34" s="10">
        <v>17500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1</v>
      </c>
      <c r="P34" s="6">
        <f>IF(J34=0,0,L34/J34)</f>
        <v>0</v>
      </c>
      <c r="Q34" s="6">
        <f>IF(L34=0,0,L34/K34)</f>
        <v>0</v>
      </c>
    </row>
    <row r="35" spans="1:17" x14ac:dyDescent="0.25">
      <c r="A35" s="12" t="s">
        <v>58</v>
      </c>
      <c r="B35" s="12" t="s">
        <v>59</v>
      </c>
      <c r="C35" s="12" t="s">
        <v>106</v>
      </c>
      <c r="D35" s="12" t="s">
        <v>24</v>
      </c>
      <c r="E35" s="12" t="s">
        <v>61</v>
      </c>
      <c r="F35" s="12" t="s">
        <v>60</v>
      </c>
      <c r="G35" s="10">
        <v>0</v>
      </c>
      <c r="H35" s="10">
        <v>109753</v>
      </c>
      <c r="I35" s="10">
        <v>109753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1</v>
      </c>
      <c r="P35" s="6">
        <f>IF(J35=0,0,L35/J35)</f>
        <v>0</v>
      </c>
      <c r="Q35" s="6">
        <f>IF(L35=0,0,L35/K35)</f>
        <v>0</v>
      </c>
    </row>
    <row r="36" spans="1:17" x14ac:dyDescent="0.25">
      <c r="A36" s="12" t="s">
        <v>42</v>
      </c>
      <c r="B36" s="12" t="s">
        <v>43</v>
      </c>
      <c r="C36" s="12" t="s">
        <v>107</v>
      </c>
      <c r="D36" s="12" t="s">
        <v>24</v>
      </c>
      <c r="E36" s="12" t="s">
        <v>45</v>
      </c>
      <c r="F36" s="12" t="s">
        <v>44</v>
      </c>
      <c r="G36" s="10">
        <v>0</v>
      </c>
      <c r="H36" s="10">
        <v>3912495</v>
      </c>
      <c r="I36" s="10">
        <v>3912495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1</v>
      </c>
      <c r="P36" s="6">
        <f>IF(J36=0,0,L36/J36)</f>
        <v>0</v>
      </c>
      <c r="Q36" s="6">
        <f>IF(L36=0,0,L36/K36)</f>
        <v>0</v>
      </c>
    </row>
    <row r="37" spans="1:17" x14ac:dyDescent="0.25">
      <c r="A37" s="12" t="s">
        <v>27</v>
      </c>
      <c r="B37" s="12" t="s">
        <v>43</v>
      </c>
      <c r="C37" s="12" t="s">
        <v>108</v>
      </c>
      <c r="D37" s="12" t="s">
        <v>24</v>
      </c>
      <c r="E37" s="12" t="s">
        <v>45</v>
      </c>
      <c r="F37" s="12" t="s">
        <v>44</v>
      </c>
      <c r="G37" s="10">
        <v>0</v>
      </c>
      <c r="H37" s="10">
        <v>11569</v>
      </c>
      <c r="I37" s="10">
        <v>11569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1</v>
      </c>
      <c r="P37" s="6">
        <f>IF(J37=0,0,L37/J37)</f>
        <v>0</v>
      </c>
      <c r="Q37" s="6">
        <f>IF(L37=0,0,L37/K37)</f>
        <v>0</v>
      </c>
    </row>
    <row r="38" spans="1:17" x14ac:dyDescent="0.25">
      <c r="A38" s="12" t="s">
        <v>21</v>
      </c>
      <c r="B38" s="12" t="s">
        <v>22</v>
      </c>
      <c r="C38" s="12" t="s">
        <v>109</v>
      </c>
      <c r="D38" s="12" t="s">
        <v>24</v>
      </c>
      <c r="E38" s="12" t="s">
        <v>26</v>
      </c>
      <c r="F38" s="12" t="s">
        <v>25</v>
      </c>
      <c r="G38" s="10">
        <v>10000</v>
      </c>
      <c r="H38" s="10">
        <v>42400</v>
      </c>
      <c r="I38" s="10">
        <v>42400</v>
      </c>
      <c r="J38" s="5"/>
      <c r="K38" s="5"/>
      <c r="L38" s="5"/>
      <c r="M38" s="8" t="s">
        <v>17</v>
      </c>
      <c r="N38" s="7">
        <f>IF(G38&gt;0,I38/G38,0)</f>
        <v>4.24</v>
      </c>
      <c r="O38" s="7">
        <f>IF(H38&gt;0,I38/H38,0)</f>
        <v>1</v>
      </c>
      <c r="P38" s="6">
        <f>IF(J38=0,0,L38/J38)</f>
        <v>0</v>
      </c>
      <c r="Q38" s="6">
        <f>IF(L38=0,0,L38/K38)</f>
        <v>0</v>
      </c>
    </row>
    <row r="39" spans="1:17" x14ac:dyDescent="0.25">
      <c r="A39" s="12" t="s">
        <v>30</v>
      </c>
      <c r="B39" s="12" t="s">
        <v>31</v>
      </c>
      <c r="C39" s="12" t="s">
        <v>109</v>
      </c>
      <c r="D39" s="12" t="s">
        <v>24</v>
      </c>
      <c r="E39" s="12" t="s">
        <v>33</v>
      </c>
      <c r="F39" s="12" t="s">
        <v>32</v>
      </c>
      <c r="G39" s="10">
        <v>0</v>
      </c>
      <c r="H39" s="10">
        <v>3246.84</v>
      </c>
      <c r="I39" s="10">
        <v>3246.84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1</v>
      </c>
      <c r="P39" s="6">
        <f>IF(J39=0,0,L39/J39)</f>
        <v>0</v>
      </c>
      <c r="Q39" s="6">
        <f>IF(L39=0,0,L39/K39)</f>
        <v>0</v>
      </c>
    </row>
    <row r="40" spans="1:17" x14ac:dyDescent="0.25">
      <c r="A40" s="12" t="s">
        <v>79</v>
      </c>
      <c r="B40" s="12" t="s">
        <v>80</v>
      </c>
      <c r="C40" s="12" t="s">
        <v>109</v>
      </c>
      <c r="D40" s="12" t="s">
        <v>24</v>
      </c>
      <c r="E40" s="12" t="s">
        <v>82</v>
      </c>
      <c r="F40" s="12" t="s">
        <v>81</v>
      </c>
      <c r="G40" s="10">
        <v>15000</v>
      </c>
      <c r="H40" s="10">
        <v>84800</v>
      </c>
      <c r="I40" s="10">
        <v>84800</v>
      </c>
      <c r="J40" s="5"/>
      <c r="K40" s="5"/>
      <c r="L40" s="5"/>
      <c r="M40" s="8" t="s">
        <v>17</v>
      </c>
      <c r="N40" s="7">
        <f>IF(G40&gt;0,I40/G40,0)</f>
        <v>5.6533333333333333</v>
      </c>
      <c r="O40" s="7">
        <f>IF(H40&gt;0,I40/H40,0)</f>
        <v>1</v>
      </c>
      <c r="P40" s="6">
        <f>IF(J40=0,0,L40/J40)</f>
        <v>0</v>
      </c>
      <c r="Q40" s="6">
        <f>IF(L40=0,0,L40/K40)</f>
        <v>0</v>
      </c>
    </row>
    <row r="41" spans="1:17" x14ac:dyDescent="0.25">
      <c r="A41" s="12" t="s">
        <v>110</v>
      </c>
      <c r="B41" s="12" t="s">
        <v>111</v>
      </c>
      <c r="C41" s="12" t="s">
        <v>109</v>
      </c>
      <c r="D41" s="12" t="s">
        <v>24</v>
      </c>
      <c r="E41" s="12" t="s">
        <v>113</v>
      </c>
      <c r="F41" s="12" t="s">
        <v>112</v>
      </c>
      <c r="G41" s="10">
        <v>0</v>
      </c>
      <c r="H41" s="10">
        <v>21200</v>
      </c>
      <c r="I41" s="10">
        <v>21200</v>
      </c>
      <c r="J41" s="5"/>
      <c r="K41" s="5"/>
      <c r="L41" s="5"/>
      <c r="M41" s="8" t="s">
        <v>17</v>
      </c>
      <c r="N41" s="7">
        <f>IF(G41&gt;0,I41/G41,0)</f>
        <v>0</v>
      </c>
      <c r="O41" s="7">
        <f>IF(H41&gt;0,I41/H41,0)</f>
        <v>1</v>
      </c>
      <c r="P41" s="6">
        <f>IF(J41=0,0,L41/J41)</f>
        <v>0</v>
      </c>
      <c r="Q41" s="6">
        <f>IF(L41=0,0,L41/K41)</f>
        <v>0</v>
      </c>
    </row>
    <row r="42" spans="1:17" x14ac:dyDescent="0.25">
      <c r="A42" s="12" t="s">
        <v>38</v>
      </c>
      <c r="B42" s="12" t="s">
        <v>39</v>
      </c>
      <c r="C42" s="12" t="s">
        <v>109</v>
      </c>
      <c r="D42" s="12" t="s">
        <v>24</v>
      </c>
      <c r="E42" s="12" t="s">
        <v>41</v>
      </c>
      <c r="F42" s="12" t="s">
        <v>40</v>
      </c>
      <c r="G42" s="10">
        <v>0</v>
      </c>
      <c r="H42" s="10">
        <v>21200</v>
      </c>
      <c r="I42" s="10">
        <v>21200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1</v>
      </c>
      <c r="P42" s="6">
        <f>IF(J42=0,0,L42/J42)</f>
        <v>0</v>
      </c>
      <c r="Q42" s="6">
        <f>IF(L42=0,0,L42/K42)</f>
        <v>0</v>
      </c>
    </row>
    <row r="43" spans="1:17" x14ac:dyDescent="0.25">
      <c r="A43" s="12" t="s">
        <v>42</v>
      </c>
      <c r="B43" s="12" t="s">
        <v>43</v>
      </c>
      <c r="C43" s="12" t="s">
        <v>109</v>
      </c>
      <c r="D43" s="12" t="s">
        <v>24</v>
      </c>
      <c r="E43" s="12" t="s">
        <v>45</v>
      </c>
      <c r="F43" s="12" t="s">
        <v>44</v>
      </c>
      <c r="G43" s="10">
        <v>0</v>
      </c>
      <c r="H43" s="10">
        <v>21200</v>
      </c>
      <c r="I43" s="10">
        <v>21200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1</v>
      </c>
      <c r="P43" s="6">
        <f>IF(J43=0,0,L43/J43)</f>
        <v>0</v>
      </c>
      <c r="Q43" s="6">
        <f>IF(L43=0,0,L43/K43)</f>
        <v>0</v>
      </c>
    </row>
    <row r="44" spans="1:17" x14ac:dyDescent="0.25">
      <c r="A44" s="12" t="s">
        <v>50</v>
      </c>
      <c r="B44" s="12" t="s">
        <v>51</v>
      </c>
      <c r="C44" s="12" t="s">
        <v>109</v>
      </c>
      <c r="D44" s="12" t="s">
        <v>24</v>
      </c>
      <c r="E44" s="12" t="s">
        <v>53</v>
      </c>
      <c r="F44" s="12" t="s">
        <v>52</v>
      </c>
      <c r="G44" s="10">
        <v>0</v>
      </c>
      <c r="H44" s="10">
        <v>21200</v>
      </c>
      <c r="I44" s="10">
        <v>21200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1</v>
      </c>
      <c r="P44" s="6">
        <f>IF(J44=0,0,L44/J44)</f>
        <v>0</v>
      </c>
      <c r="Q44" s="6">
        <f>IF(L44=0,0,L44/K44)</f>
        <v>0</v>
      </c>
    </row>
    <row r="45" spans="1:17" x14ac:dyDescent="0.25">
      <c r="A45" s="12" t="s">
        <v>58</v>
      </c>
      <c r="B45" s="12" t="s">
        <v>59</v>
      </c>
      <c r="C45" s="12" t="s">
        <v>109</v>
      </c>
      <c r="D45" s="12" t="s">
        <v>24</v>
      </c>
      <c r="E45" s="12" t="s">
        <v>61</v>
      </c>
      <c r="F45" s="12" t="s">
        <v>60</v>
      </c>
      <c r="G45" s="10">
        <v>0</v>
      </c>
      <c r="H45" s="10">
        <v>11600</v>
      </c>
      <c r="I45" s="10">
        <v>11600</v>
      </c>
      <c r="J45" s="5"/>
      <c r="K45" s="5"/>
      <c r="L45" s="5"/>
      <c r="M45" s="8" t="s">
        <v>17</v>
      </c>
      <c r="N45" s="7">
        <f>IF(G45&gt;0,I45/G45,0)</f>
        <v>0</v>
      </c>
      <c r="O45" s="7">
        <f>IF(H45&gt;0,I45/H45,0)</f>
        <v>1</v>
      </c>
      <c r="P45" s="6">
        <f>IF(J45=0,0,L45/J45)</f>
        <v>0</v>
      </c>
      <c r="Q45" s="6">
        <f>IF(L45=0,0,L45/K45)</f>
        <v>0</v>
      </c>
    </row>
    <row r="46" spans="1:17" x14ac:dyDescent="0.25">
      <c r="A46" s="12" t="s">
        <v>114</v>
      </c>
      <c r="B46" s="12" t="s">
        <v>115</v>
      </c>
      <c r="C46" s="12" t="s">
        <v>109</v>
      </c>
      <c r="D46" s="12" t="s">
        <v>24</v>
      </c>
      <c r="E46" s="12" t="s">
        <v>117</v>
      </c>
      <c r="F46" s="12" t="s">
        <v>116</v>
      </c>
      <c r="G46" s="10">
        <v>5000</v>
      </c>
      <c r="H46" s="10">
        <v>0</v>
      </c>
      <c r="I46" s="10">
        <v>0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0</v>
      </c>
      <c r="P46" s="6">
        <f>IF(J46=0,0,L46/J46)</f>
        <v>0</v>
      </c>
      <c r="Q46" s="6">
        <f>IF(L46=0,0,L46/K46)</f>
        <v>0</v>
      </c>
    </row>
    <row r="47" spans="1:17" x14ac:dyDescent="0.25">
      <c r="A47" s="12" t="s">
        <v>21</v>
      </c>
      <c r="B47" s="12" t="s">
        <v>22</v>
      </c>
      <c r="C47" s="12" t="s">
        <v>118</v>
      </c>
      <c r="D47" s="12" t="s">
        <v>24</v>
      </c>
      <c r="E47" s="12" t="s">
        <v>26</v>
      </c>
      <c r="F47" s="12" t="s">
        <v>25</v>
      </c>
      <c r="G47" s="10">
        <v>0</v>
      </c>
      <c r="H47" s="10">
        <v>38856</v>
      </c>
      <c r="I47" s="10">
        <v>38856</v>
      </c>
      <c r="J47" s="5"/>
      <c r="K47" s="5"/>
      <c r="L47" s="5"/>
      <c r="M47" s="8" t="s">
        <v>17</v>
      </c>
      <c r="N47" s="7">
        <f>IF(G47&gt;0,I47/G47,0)</f>
        <v>0</v>
      </c>
      <c r="O47" s="7">
        <f>IF(H47&gt;0,I47/H47,0)</f>
        <v>1</v>
      </c>
      <c r="P47" s="6">
        <f>IF(J47=0,0,L47/J47)</f>
        <v>0</v>
      </c>
      <c r="Q47" s="6">
        <f>IF(L47=0,0,L47/K47)</f>
        <v>0</v>
      </c>
    </row>
    <row r="48" spans="1:17" x14ac:dyDescent="0.25">
      <c r="A48" s="12" t="s">
        <v>99</v>
      </c>
      <c r="B48" s="12" t="s">
        <v>100</v>
      </c>
      <c r="C48" s="12" t="s">
        <v>118</v>
      </c>
      <c r="D48" s="12" t="s">
        <v>24</v>
      </c>
      <c r="E48" s="12" t="s">
        <v>102</v>
      </c>
      <c r="F48" s="12" t="s">
        <v>101</v>
      </c>
      <c r="G48" s="10">
        <v>0</v>
      </c>
      <c r="H48" s="10">
        <v>24236</v>
      </c>
      <c r="I48" s="10">
        <v>24236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1</v>
      </c>
      <c r="P48" s="6">
        <f>IF(J48=0,0,L48/J48)</f>
        <v>0</v>
      </c>
      <c r="Q48" s="6">
        <f>IF(L48=0,0,L48/K48)</f>
        <v>0</v>
      </c>
    </row>
    <row r="49" spans="1:18" x14ac:dyDescent="0.25">
      <c r="A49" s="12" t="s">
        <v>42</v>
      </c>
      <c r="B49" s="12" t="s">
        <v>43</v>
      </c>
      <c r="C49" s="12" t="s">
        <v>119</v>
      </c>
      <c r="D49" s="12" t="s">
        <v>24</v>
      </c>
      <c r="E49" s="12" t="s">
        <v>45</v>
      </c>
      <c r="F49" s="12" t="s">
        <v>44</v>
      </c>
      <c r="G49" s="10">
        <v>0</v>
      </c>
      <c r="H49" s="10">
        <v>110538</v>
      </c>
      <c r="I49" s="10">
        <v>110538</v>
      </c>
      <c r="J49" s="5"/>
      <c r="K49" s="5"/>
      <c r="L49" s="5"/>
      <c r="M49" s="8" t="s">
        <v>17</v>
      </c>
      <c r="N49" s="7">
        <f>IF(G49&gt;0,I49/G49,0)</f>
        <v>0</v>
      </c>
      <c r="O49" s="7">
        <f>IF(H49&gt;0,I49/H49,0)</f>
        <v>1</v>
      </c>
      <c r="P49" s="6">
        <f>IF(J49=0,0,L49/J49)</f>
        <v>0</v>
      </c>
      <c r="Q49" s="6">
        <f>IF(L49=0,0,L49/K49)</f>
        <v>0</v>
      </c>
    </row>
    <row r="50" spans="1:18" x14ac:dyDescent="0.25">
      <c r="A50" s="12" t="s">
        <v>58</v>
      </c>
      <c r="B50" s="12" t="s">
        <v>59</v>
      </c>
      <c r="C50" s="12" t="s">
        <v>120</v>
      </c>
      <c r="D50" s="12" t="s">
        <v>24</v>
      </c>
      <c r="E50" s="12" t="s">
        <v>61</v>
      </c>
      <c r="F50" s="12" t="s">
        <v>60</v>
      </c>
      <c r="G50" s="10">
        <v>0</v>
      </c>
      <c r="H50" s="10">
        <v>10000</v>
      </c>
      <c r="I50" s="10">
        <v>0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0</v>
      </c>
      <c r="P50" s="6">
        <f>IF(J50=0,0,L50/J50)</f>
        <v>0</v>
      </c>
      <c r="Q50" s="6">
        <f>IF(L50=0,0,L50/K50)</f>
        <v>0</v>
      </c>
    </row>
    <row r="51" spans="1:18" x14ac:dyDescent="0.25">
      <c r="A51" s="12" t="s">
        <v>121</v>
      </c>
      <c r="B51" s="12" t="s">
        <v>122</v>
      </c>
      <c r="C51" s="12" t="s">
        <v>123</v>
      </c>
      <c r="D51" s="12" t="s">
        <v>124</v>
      </c>
      <c r="E51" s="12" t="s">
        <v>113</v>
      </c>
      <c r="F51" s="12" t="s">
        <v>112</v>
      </c>
      <c r="G51" s="10">
        <v>3751370</v>
      </c>
      <c r="H51" s="10">
        <v>15163629.470000001</v>
      </c>
      <c r="I51" s="10">
        <v>13439925.300000001</v>
      </c>
      <c r="J51" s="5"/>
      <c r="K51" s="5"/>
      <c r="L51" s="5"/>
      <c r="M51" s="8" t="s">
        <v>17</v>
      </c>
      <c r="N51" s="7">
        <f>IF(G51&gt;0,I51/G51,0)</f>
        <v>3.5826712107843268</v>
      </c>
      <c r="O51" s="7">
        <f>IF(H51&gt;0,I51/H51,0)</f>
        <v>0.88632641193124595</v>
      </c>
      <c r="P51" s="6">
        <f>IF(J51=0,0,L51/J51)</f>
        <v>0</v>
      </c>
      <c r="Q51" s="6">
        <f>IF(L51=0,0,L51/K51)</f>
        <v>0</v>
      </c>
    </row>
    <row r="52" spans="1:18" x14ac:dyDescent="0.25">
      <c r="A52" s="12" t="s">
        <v>27</v>
      </c>
      <c r="B52" s="12" t="s">
        <v>122</v>
      </c>
      <c r="C52" s="12" t="s">
        <v>125</v>
      </c>
      <c r="D52" s="12" t="s">
        <v>124</v>
      </c>
      <c r="E52" s="12" t="s">
        <v>113</v>
      </c>
      <c r="F52" s="12" t="s">
        <v>112</v>
      </c>
      <c r="G52" s="10">
        <v>0</v>
      </c>
      <c r="H52" s="10">
        <v>441738.29</v>
      </c>
      <c r="I52" s="10">
        <v>441738.29</v>
      </c>
      <c r="J52" s="5"/>
      <c r="K52" s="5"/>
      <c r="L52" s="5"/>
      <c r="M52" s="8" t="s">
        <v>17</v>
      </c>
      <c r="N52" s="7">
        <f>IF(G52&gt;0,I52/G52,0)</f>
        <v>0</v>
      </c>
      <c r="O52" s="7">
        <f>IF(H52&gt;0,I52/H52,0)</f>
        <v>1</v>
      </c>
      <c r="P52" s="6">
        <f>IF(J52=0,0,L52/J52)</f>
        <v>0</v>
      </c>
      <c r="Q52" s="6">
        <f>IF(L52=0,0,L52/K52)</f>
        <v>0</v>
      </c>
    </row>
    <row r="53" spans="1:18" x14ac:dyDescent="0.25">
      <c r="A53" s="12" t="s">
        <v>126</v>
      </c>
      <c r="B53" s="12" t="s">
        <v>127</v>
      </c>
      <c r="C53" s="12" t="s">
        <v>128</v>
      </c>
      <c r="D53" s="12" t="s">
        <v>124</v>
      </c>
      <c r="E53" s="12" t="s">
        <v>113</v>
      </c>
      <c r="F53" s="12" t="s">
        <v>112</v>
      </c>
      <c r="G53" s="10">
        <v>950000</v>
      </c>
      <c r="H53" s="10">
        <v>2856583.33</v>
      </c>
      <c r="I53" s="10">
        <v>2856583.33</v>
      </c>
      <c r="J53" s="5"/>
      <c r="K53" s="5"/>
      <c r="L53" s="5"/>
      <c r="M53" s="8" t="s">
        <v>17</v>
      </c>
      <c r="N53" s="7">
        <f>IF(G53&gt;0,I53/G53,0)</f>
        <v>3.0069298210526316</v>
      </c>
      <c r="O53" s="7">
        <f>IF(H53&gt;0,I53/H53,0)</f>
        <v>1</v>
      </c>
      <c r="P53" s="6">
        <f>IF(J53=0,0,L53/J53)</f>
        <v>0</v>
      </c>
      <c r="Q53" s="6">
        <f>IF(L53=0,0,L53/K53)</f>
        <v>0</v>
      </c>
    </row>
    <row r="54" spans="1:18" x14ac:dyDescent="0.25">
      <c r="A54" s="12" t="s">
        <v>121</v>
      </c>
      <c r="B54" s="12" t="s">
        <v>122</v>
      </c>
      <c r="C54" s="12" t="s">
        <v>129</v>
      </c>
      <c r="D54" s="12" t="s">
        <v>124</v>
      </c>
      <c r="E54" s="12" t="s">
        <v>113</v>
      </c>
      <c r="F54" s="12" t="s">
        <v>112</v>
      </c>
      <c r="G54" s="10">
        <v>4235717.62</v>
      </c>
      <c r="H54" s="10">
        <v>20456476.93</v>
      </c>
      <c r="I54" s="10">
        <v>17641305.440000001</v>
      </c>
      <c r="J54" s="5"/>
      <c r="K54" s="5"/>
      <c r="L54" s="5"/>
      <c r="M54" s="8" t="s">
        <v>17</v>
      </c>
      <c r="N54" s="7">
        <f>IF(G54&gt;0,I54/G54,0)</f>
        <v>4.1648917663212881</v>
      </c>
      <c r="O54" s="7">
        <f>IF(H54&gt;0,I54/H54,0)</f>
        <v>0.86238238873520445</v>
      </c>
      <c r="P54" s="6">
        <f>IF(J54=0,0,L54/J54)</f>
        <v>0</v>
      </c>
      <c r="Q54" s="6">
        <f>IF(L54=0,0,L54/K54)</f>
        <v>0</v>
      </c>
    </row>
    <row r="55" spans="1:18" x14ac:dyDescent="0.25">
      <c r="A55" s="12" t="s">
        <v>27</v>
      </c>
      <c r="B55" s="12" t="s">
        <v>122</v>
      </c>
      <c r="C55" s="12" t="s">
        <v>130</v>
      </c>
      <c r="D55" s="12" t="s">
        <v>124</v>
      </c>
      <c r="E55" s="12" t="s">
        <v>113</v>
      </c>
      <c r="F55" s="12" t="s">
        <v>112</v>
      </c>
      <c r="G55" s="10">
        <v>72588.899999999994</v>
      </c>
      <c r="H55" s="10">
        <v>0</v>
      </c>
      <c r="I55" s="10">
        <v>0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0</v>
      </c>
      <c r="P55" s="6">
        <f>IF(J55=0,0,L55/J55)</f>
        <v>0</v>
      </c>
      <c r="Q55" s="6">
        <f>IF(L55=0,0,L55/K55)</f>
        <v>0</v>
      </c>
    </row>
    <row r="56" spans="1:18" x14ac:dyDescent="0.25">
      <c r="A56" s="12" t="s">
        <v>42</v>
      </c>
      <c r="B56" s="12" t="s">
        <v>43</v>
      </c>
      <c r="C56" s="12" t="s">
        <v>131</v>
      </c>
      <c r="D56" s="12" t="s">
        <v>124</v>
      </c>
      <c r="E56" s="12" t="s">
        <v>45</v>
      </c>
      <c r="F56" s="12" t="s">
        <v>44</v>
      </c>
      <c r="G56" s="10">
        <v>0</v>
      </c>
      <c r="H56" s="10">
        <v>1189742.99</v>
      </c>
      <c r="I56" s="10">
        <v>1189742.99</v>
      </c>
      <c r="J56" s="5"/>
      <c r="K56" s="5"/>
      <c r="L56" s="5"/>
      <c r="M56" s="8" t="s">
        <v>17</v>
      </c>
      <c r="N56" s="7">
        <f>IF(G56&gt;0,I56/G56,0)</f>
        <v>0</v>
      </c>
      <c r="O56" s="7">
        <f>IF(H56&gt;0,I56/H56,0)</f>
        <v>1</v>
      </c>
      <c r="P56" s="6">
        <f>IF(J56=0,0,L56/J56)</f>
        <v>0</v>
      </c>
      <c r="Q56" s="6">
        <f>IF(L56=0,0,L56/K56)</f>
        <v>0</v>
      </c>
    </row>
    <row r="57" spans="1:18" x14ac:dyDescent="0.25">
      <c r="A57" s="12" t="s">
        <v>121</v>
      </c>
      <c r="B57" s="12" t="s">
        <v>122</v>
      </c>
      <c r="C57" s="12" t="s">
        <v>131</v>
      </c>
      <c r="D57" s="12" t="s">
        <v>124</v>
      </c>
      <c r="E57" s="12" t="s">
        <v>113</v>
      </c>
      <c r="F57" s="12" t="s">
        <v>112</v>
      </c>
      <c r="G57" s="10">
        <v>0</v>
      </c>
      <c r="H57" s="10">
        <v>1187928.3</v>
      </c>
      <c r="I57" s="10">
        <v>1182790.1000000001</v>
      </c>
      <c r="J57" s="5"/>
      <c r="K57" s="5"/>
      <c r="L57" s="5"/>
      <c r="M57" s="8" t="s">
        <v>17</v>
      </c>
      <c r="N57" s="7">
        <f>IF(G57&gt;0,I57/G57,0)</f>
        <v>0</v>
      </c>
      <c r="O57" s="7">
        <f>IF(H57&gt;0,I57/H57,0)</f>
        <v>0.99567465477503991</v>
      </c>
      <c r="P57" s="6">
        <f>IF(J57=0,0,L57/J57)</f>
        <v>0</v>
      </c>
      <c r="Q57" s="6">
        <f>IF(L57=0,0,L57/K57)</f>
        <v>0</v>
      </c>
    </row>
    <row r="58" spans="1:18" x14ac:dyDescent="0.25">
      <c r="G58" s="11">
        <f>SUM(G4:G57)</f>
        <v>9039676.5200000014</v>
      </c>
      <c r="H58" s="11">
        <f>SUM(H4:H57)</f>
        <v>46374522.57</v>
      </c>
      <c r="I58" s="11">
        <f>SUM(I4:I57)</f>
        <v>41809693.38000001</v>
      </c>
      <c r="P58" s="14">
        <f t="shared" ref="P58" si="0">IF(J58=0,0,L58/J58)</f>
        <v>0</v>
      </c>
      <c r="Q58" s="14">
        <f t="shared" ref="Q58" si="1">IF(L58=0,0,L58/K58)</f>
        <v>0</v>
      </c>
      <c r="R58" s="13"/>
    </row>
    <row r="59" spans="1:18" x14ac:dyDescent="0.25">
      <c r="P59" s="13"/>
      <c r="Q59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Vanesa</cp:lastModifiedBy>
  <dcterms:created xsi:type="dcterms:W3CDTF">2023-06-21T19:35:53Z</dcterms:created>
  <dcterms:modified xsi:type="dcterms:W3CDTF">2025-02-25T21:04:44Z</dcterms:modified>
</cp:coreProperties>
</file>