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F2A78B17-5CBD-48B4-8374-CFFDD1FDF2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<sst xmlns="http://schemas.openxmlformats.org/spreadsheetml/2006/main" count="64" uniqueCount="64">
  <si>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</si>
  <si>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</si>
  <si>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</si>
  <si>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</si>
  <si>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</si>
  <si>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</si>
  <si>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</si>
  <si>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</si>
  <si>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</si>
  <si>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</si>
  <si>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</si>
  <si>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</si>
  <si>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</si>
  <si>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</si>
  <si>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</si>
  <si>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</si>
  <si>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</si>
  <si>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</si>
  <si>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</si>
  <si>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</si>
  <si>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</si>
  <si>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</si>
  <si>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</si>
  <si>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</si>
  <si>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</si>
  <si>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</si>
  <si>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</si>
  <si>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</si>
  <si>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</si>
  <si>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</si>
  <si>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</si>
  <si>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</si>
  <si>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</si>
  <si>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</si>
  <si>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</si>
  <si>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</si>
  <si>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</si>
  <si>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</si>
  <si>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</si>
  <si>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</si>
  <si>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</si>
  <si>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</si>
  <si>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</si>
  <si>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</si>
  <si>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</si>
  <si>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</si>
  <si>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</si>
  <si>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</si>
  <si>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</si>
  <si>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</si>
  <si>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</si>
  <si>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</si>
  <si>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</si>
  <si>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</si>
  <si>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</si>
  <si>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</si>
  <si>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</si>
  <si>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</si>
  <si>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</si>
  <si>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</si>
  <si>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</si>
  <si>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</si>
  <si>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</si>
  <si>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MUNICIPIO DE SANTA CATARINA, GTO
Gasto por Categoría Programática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</si>
</sst>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1676400</xdr:colOff>
      <xdr:row>42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3B9671E-234A-4AE9-8E08-18B7833CC092}"/>
            </a:ext>
          </a:extLst>
        </xdr:cNvPr>
        <xdr:cNvSpPr txBox="1"/>
      </xdr:nvSpPr>
      <xdr:spPr>
        <a:xfrm>
          <a:off x="1676400" y="673417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1162049</xdr:colOff>
      <xdr:row>42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DED3A33-5864-4C84-8A4A-16AB1BE1EA76}"/>
            </a:ext>
          </a:extLst>
        </xdr:cNvPr>
        <xdr:cNvSpPr txBox="1"/>
      </xdr:nvSpPr>
      <xdr:spPr>
        <a:xfrm>
          <a:off x="6362699" y="674370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topLeftCell="A28" zoomScaleNormal="100" zoomScaleSheetLayoutView="90" workbookViewId="0">
      <selection activeCell="G45" sqref="G45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91119213</v>
      </c>
      <c r="C5" s="15">
        <f t="shared" ref="C5:G5" si="0">+C6+C9+C18+C22+C25+C30</f>
        <v>15776572.550000003</v>
      </c>
      <c r="D5" s="15">
        <f t="shared" si="0"/>
        <v>106895785.55</v>
      </c>
      <c r="E5" s="15">
        <f t="shared" si="0"/>
        <v>66650503.5</v>
      </c>
      <c r="F5" s="15">
        <f t="shared" si="0"/>
        <v>66650503.5</v>
      </c>
      <c r="G5" s="15">
        <f t="shared" si="0"/>
        <v>40245282.049999982</v>
      </c>
    </row>
    <row r="6" spans="1:8" x14ac:dyDescent="0.2">
      <c r="A6" s="8" t="s">
        <v>0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83838441.569999993</v>
      </c>
      <c r="C9" s="16">
        <f>SUM(C10:C17)</f>
        <v>16857942.310000002</v>
      </c>
      <c r="D9" s="16">
        <f t="shared" ref="D9:G9" si="2">SUM(D10:D17)</f>
        <v>100696383.88</v>
      </c>
      <c r="E9" s="16">
        <f t="shared" si="2"/>
        <v>61825313.590000004</v>
      </c>
      <c r="F9" s="16">
        <f t="shared" si="2"/>
        <v>61825313.590000004</v>
      </c>
      <c r="G9" s="16">
        <f t="shared" si="2"/>
        <v>38871070.289999984</v>
      </c>
      <c r="H9" s="7">
        <v>0</v>
      </c>
    </row>
    <row r="10" spans="1:8" x14ac:dyDescent="0.2">
      <c r="A10" s="9" t="s">
        <v>4</v>
      </c>
      <c r="B10" s="17">
        <v>68814172.569999993</v>
      </c>
      <c r="C10" s="17">
        <v>10936619.630000001</v>
      </c>
      <c r="D10" s="17">
        <f t="shared" ref="D10:D17" si="3">B10+C10</f>
        <v>79750792.199999988</v>
      </c>
      <c r="E10" s="17">
        <v>53760415.520000003</v>
      </c>
      <c r="F10" s="17">
        <v>53760415.520000003</v>
      </c>
      <c r="G10" s="17">
        <f t="shared" ref="G10:G17" si="4">D10-E10</f>
        <v>25990376.679999985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15024269</v>
      </c>
      <c r="C17" s="17">
        <v>5921322.6799999997</v>
      </c>
      <c r="D17" s="17">
        <f t="shared" si="3"/>
        <v>20945591.68</v>
      </c>
      <c r="E17" s="17">
        <v>8064898.0700000003</v>
      </c>
      <c r="F17" s="17">
        <v>8064898.0700000003</v>
      </c>
      <c r="G17" s="17">
        <f t="shared" si="4"/>
        <v>12880693.609999999</v>
      </c>
      <c r="H17" s="7" t="s">
        <v>43</v>
      </c>
    </row>
    <row r="18" spans="1:8" x14ac:dyDescent="0.2">
      <c r="A18" s="8" t="s">
        <v>12</v>
      </c>
      <c r="B18" s="16">
        <f>SUM(B19:B21)</f>
        <v>7280771.4299999997</v>
      </c>
      <c r="C18" s="16">
        <f>SUM(C19:C21)</f>
        <v>-1081369.76</v>
      </c>
      <c r="D18" s="16">
        <f t="shared" ref="D18:G18" si="5">SUM(D19:D21)</f>
        <v>6199401.6699999999</v>
      </c>
      <c r="E18" s="16">
        <f t="shared" si="5"/>
        <v>4825189.91</v>
      </c>
      <c r="F18" s="16">
        <f t="shared" si="5"/>
        <v>4825189.91</v>
      </c>
      <c r="G18" s="16">
        <f t="shared" si="5"/>
        <v>1374211.7600000002</v>
      </c>
      <c r="H18" s="7">
        <v>0</v>
      </c>
    </row>
    <row r="19" spans="1:8" x14ac:dyDescent="0.2">
      <c r="A19" s="9" t="s">
        <v>13</v>
      </c>
      <c r="B19" s="17">
        <v>6396399.5499999998</v>
      </c>
      <c r="C19" s="17">
        <v>-1128989.26</v>
      </c>
      <c r="D19" s="17">
        <f t="shared" ref="D19:D21" si="6">B19+C19</f>
        <v>5267410.29</v>
      </c>
      <c r="E19" s="17">
        <v>4259712.34</v>
      </c>
      <c r="F19" s="17">
        <v>4259712.34</v>
      </c>
      <c r="G19" s="17">
        <f t="shared" ref="G19:G21" si="7">D19-E19</f>
        <v>1007697.9500000002</v>
      </c>
      <c r="H19" s="7" t="s">
        <v>44</v>
      </c>
    </row>
    <row r="20" spans="1:8" x14ac:dyDescent="0.2">
      <c r="A20" s="9" t="s">
        <v>14</v>
      </c>
      <c r="B20" s="17">
        <v>884371.88</v>
      </c>
      <c r="C20" s="17">
        <v>47619.5</v>
      </c>
      <c r="D20" s="17">
        <f t="shared" si="6"/>
        <v>931991.38</v>
      </c>
      <c r="E20" s="17">
        <v>565477.56999999995</v>
      </c>
      <c r="F20" s="17">
        <v>565477.56999999995</v>
      </c>
      <c r="G20" s="17">
        <f t="shared" si="7"/>
        <v>366513.81000000006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91119213</v>
      </c>
      <c r="C36" s="18">
        <f t="shared" si="17"/>
        <v>15776572.550000003</v>
      </c>
      <c r="D36" s="18">
        <f t="shared" si="17"/>
        <v>106895785.55</v>
      </c>
      <c r="E36" s="18">
        <f t="shared" si="17"/>
        <v>66650503.5</v>
      </c>
      <c r="F36" s="18">
        <f t="shared" si="17"/>
        <v>66650503.5</v>
      </c>
      <c r="G36" s="18">
        <f t="shared" si="17"/>
        <v>40245282.049999982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2017-03-30T22:19:49Z</cp:lastPrinted>
  <dcterms:created xsi:type="dcterms:W3CDTF">2012-12-11T21:13:37Z</dcterms:created>
  <dcterms:modified xsi:type="dcterms:W3CDTF">2025-10-28T16:16:15Z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