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8_{9DE4ED2E-04ED-4D50-A7EA-CEFFF37918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7" i="4" l="1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48" i="4" l="1"/>
  <c r="Q48" i="4"/>
  <c r="I48" i="4" l="1"/>
  <c r="H48" i="4"/>
  <c r="G48" i="4"/>
  <c r="N4" i="4" l="1"/>
  <c r="Q4" i="4"/>
  <c r="P4" i="4"/>
</calcChain>
</file>

<file path=xl/sharedStrings.xml><?xml version="1.0" encoding="utf-8"?>
<sst xmlns="http://schemas.openxmlformats.org/spreadsheetml/2006/main" count="331" uniqueCount="121">
  <si>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</si>
  <si>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</si>
  <si>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</si>
  <si>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</si>
  <si>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</si>
  <si>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</si>
  <si>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</si>
  <si>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</si>
  <si>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</si>
  <si>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</si>
  <si>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</si>
  <si>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</si>
  <si>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</si>
  <si>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</si>
  <si>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</si>
  <si>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</si>
  <si>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</si>
  <si>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</si>
  <si>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</si>
  <si>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</si>
  <si>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</si>
  <si>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</si>
  <si>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E0010</t>
  </si>
  <si>
    <t>FORTALECIMIENTO INSTANCIAS DE JUVENTUD</t>
  </si>
  <si>
    <t>5110</t>
  </si>
  <si>
    <t>BIENES MUEBLES</t>
  </si>
  <si>
    <t>COORDINACION DE JUVENTUD</t>
  </si>
  <si>
    <t>31111M340110000</t>
  </si>
  <si>
    <t>E0011</t>
  </si>
  <si>
    <t>SERVICIO PUBLICO EFICAZ Y EFICIENTE</t>
  </si>
  <si>
    <t>OFICIALIA MAYOR</t>
  </si>
  <si>
    <t>31111M340100000</t>
  </si>
  <si>
    <t>E0013</t>
  </si>
  <si>
    <t>CATASTRO EFICIENTE PBR</t>
  </si>
  <si>
    <t>DIRECCION DE CATASTRO</t>
  </si>
  <si>
    <t>31111M340130000</t>
  </si>
  <si>
    <t>E0014</t>
  </si>
  <si>
    <t>MAXIM DE LA CALIDAD DE LOS SERVICIOS PUB</t>
  </si>
  <si>
    <t>COORD DE SERVICIOS PUBLICOS MUNICIPALES</t>
  </si>
  <si>
    <t>31111M340140000</t>
  </si>
  <si>
    <t>E0021</t>
  </si>
  <si>
    <t>FORT DEL DESARROLLO CULTURAL MUNICIPAL</t>
  </si>
  <si>
    <t>DIRECCION DE CASA DE CULTURA</t>
  </si>
  <si>
    <t>31111M340150000</t>
  </si>
  <si>
    <t>E0026</t>
  </si>
  <si>
    <t>GESTION PARA DESARROLLO SOCIAL MUNICIPAL</t>
  </si>
  <si>
    <t>DIRECCION DE DESARROLLO SOCIAL</t>
  </si>
  <si>
    <t>31111M340190000</t>
  </si>
  <si>
    <t>E0027</t>
  </si>
  <si>
    <t>IMPULSO AL DESARROLLO RURAL MUNICIPAL</t>
  </si>
  <si>
    <t>DIRECCION DE DESARROLLO RURAL</t>
  </si>
  <si>
    <t>31111M340200000</t>
  </si>
  <si>
    <t>E0029</t>
  </si>
  <si>
    <t>PREV DEL DELITO Y ATENCION DE EMERGENCIA</t>
  </si>
  <si>
    <t>DIR. DE SEGURIDAD PUBLICA Y VIALIDAD</t>
  </si>
  <si>
    <t>31111M340230000</t>
  </si>
  <si>
    <t>E0001</t>
  </si>
  <si>
    <t>GOB EFIC ATEN CIUDADANA Y GEST DE CALID</t>
  </si>
  <si>
    <t>5150</t>
  </si>
  <si>
    <t>DESPACHO DEL PRESIDENTE MUNICIPAL</t>
  </si>
  <si>
    <t>31111M340010000</t>
  </si>
  <si>
    <t>E0005</t>
  </si>
  <si>
    <t>GOB RESP GESTION Y ATEN DE ASUN MPALES</t>
  </si>
  <si>
    <t>SINDICATURA</t>
  </si>
  <si>
    <t>31111M340020000</t>
  </si>
  <si>
    <t>E0007</t>
  </si>
  <si>
    <t>VINC Y SEG DE LAS ACCIONES DE GOBIERNO</t>
  </si>
  <si>
    <t>DIRECCION DE PLANEACION</t>
  </si>
  <si>
    <t>31111M340050000</t>
  </si>
  <si>
    <t>E0009</t>
  </si>
  <si>
    <t>DIFUSION Y PROM DE LAS ACCIONES DE GOB</t>
  </si>
  <si>
    <t>COORDINACION DE COMUNICACION SOCIAL</t>
  </si>
  <si>
    <t>31111M340070000</t>
  </si>
  <si>
    <t>E0012</t>
  </si>
  <si>
    <t>MEJORAM DE LA GEST DE OBRA PUBL Y PROG</t>
  </si>
  <si>
    <t>DIRECCION DE OBRAS PUBLICAS MUNICIPALES</t>
  </si>
  <si>
    <t>31111M340120000</t>
  </si>
  <si>
    <t>E0022</t>
  </si>
  <si>
    <t>FORT AL DEPORTE Y CULTURA FISICA</t>
  </si>
  <si>
    <t>DIRECCION DE DEPORTES</t>
  </si>
  <si>
    <t>31111M340160000</t>
  </si>
  <si>
    <t>E0023</t>
  </si>
  <si>
    <t>EDUCACION AL ALCANCE DE TODOS</t>
  </si>
  <si>
    <t>COORDINACION DE EDUCACION</t>
  </si>
  <si>
    <t>31111M340170000</t>
  </si>
  <si>
    <t>E0025</t>
  </si>
  <si>
    <t>FORTALECIMIENTO DEL DESARROLLO URBANO</t>
  </si>
  <si>
    <t>DIRECCION DE DESARROLLO URBANO</t>
  </si>
  <si>
    <t>31111M340180000</t>
  </si>
  <si>
    <t/>
  </si>
  <si>
    <t>DIRECCION DE MIGRANTES</t>
  </si>
  <si>
    <t>31111M340220000</t>
  </si>
  <si>
    <t>E0028</t>
  </si>
  <si>
    <t>FORT AL DESARROLLO ECONOMICO MUNICIPAL</t>
  </si>
  <si>
    <t>DIRECCION DE DESARROLLO ECONOMICO</t>
  </si>
  <si>
    <t>31111M340210000</t>
  </si>
  <si>
    <t>M0001</t>
  </si>
  <si>
    <t>GOBIERNO EFIC FINANZAS SANAS Y ADMON</t>
  </si>
  <si>
    <t>TESORERIA MUNICIPAL</t>
  </si>
  <si>
    <t>31111M340080000</t>
  </si>
  <si>
    <t>5190</t>
  </si>
  <si>
    <t>5220</t>
  </si>
  <si>
    <t>5410</t>
  </si>
  <si>
    <t>5620</t>
  </si>
  <si>
    <t>5640</t>
  </si>
  <si>
    <t>O0001</t>
  </si>
  <si>
    <t>HONEST Y COMP FISCALIZACION PREVENTIVA</t>
  </si>
  <si>
    <t>CONTRALORIA MUNICIPAL</t>
  </si>
  <si>
    <t>31111M340090000</t>
  </si>
  <si>
    <t>5660</t>
  </si>
  <si>
    <t>5670</t>
  </si>
  <si>
    <t>K0003</t>
  </si>
  <si>
    <t>INFRAESTRUCTURA URBANIZACION</t>
  </si>
  <si>
    <t>6110</t>
  </si>
  <si>
    <t>OBRA</t>
  </si>
  <si>
    <t>K0002</t>
  </si>
  <si>
    <t>INFRAESTRUCTURA ELECTRICA</t>
  </si>
  <si>
    <t>6130</t>
  </si>
  <si>
    <t>6150</t>
  </si>
  <si>
    <t>6220</t>
  </si>
  <si>
    <t>MUNICIPIO DE SANTA CATARINA, GTO
Programas y Proyectos de Inversión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</si>
</sst>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9"/>
  <sheetViews>
    <sheetView tabSelected="1" workbookViewId="0">
      <selection activeCell="A48" sqref="A48:Q48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5" t="s">
        <v>120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20000</v>
      </c>
      <c r="H4" s="13">
        <v>4924</v>
      </c>
      <c r="I4" s="13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2000</v>
      </c>
      <c r="H5" s="13">
        <v>2000</v>
      </c>
      <c r="I5" s="13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3">
        <v>10000</v>
      </c>
      <c r="H6" s="13">
        <v>10000</v>
      </c>
      <c r="I6" s="13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36</v>
      </c>
      <c r="B7" s="10" t="s">
        <v>37</v>
      </c>
      <c r="C7" s="10" t="s">
        <v>24</v>
      </c>
      <c r="D7" s="10" t="s">
        <v>25</v>
      </c>
      <c r="E7" s="10" t="s">
        <v>39</v>
      </c>
      <c r="F7" s="10" t="s">
        <v>38</v>
      </c>
      <c r="G7" s="13">
        <v>10000</v>
      </c>
      <c r="H7" s="13">
        <v>0</v>
      </c>
      <c r="I7" s="13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40</v>
      </c>
      <c r="B8" s="10" t="s">
        <v>41</v>
      </c>
      <c r="C8" s="10" t="s">
        <v>24</v>
      </c>
      <c r="D8" s="10" t="s">
        <v>25</v>
      </c>
      <c r="E8" s="10" t="s">
        <v>43</v>
      </c>
      <c r="F8" s="10" t="s">
        <v>42</v>
      </c>
      <c r="G8" s="13">
        <v>10000</v>
      </c>
      <c r="H8" s="13">
        <v>0</v>
      </c>
      <c r="I8" s="13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44</v>
      </c>
      <c r="B9" s="10" t="s">
        <v>45</v>
      </c>
      <c r="C9" s="10" t="s">
        <v>24</v>
      </c>
      <c r="D9" s="10" t="s">
        <v>25</v>
      </c>
      <c r="E9" s="10" t="s">
        <v>47</v>
      </c>
      <c r="F9" s="10" t="s">
        <v>46</v>
      </c>
      <c r="G9" s="13">
        <v>10000</v>
      </c>
      <c r="H9" s="13">
        <v>4000</v>
      </c>
      <c r="I9" s="13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48</v>
      </c>
      <c r="B10" s="10" t="s">
        <v>49</v>
      </c>
      <c r="C10" s="10" t="s">
        <v>24</v>
      </c>
      <c r="D10" s="10" t="s">
        <v>25</v>
      </c>
      <c r="E10" s="10" t="s">
        <v>51</v>
      </c>
      <c r="F10" s="10" t="s">
        <v>50</v>
      </c>
      <c r="G10" s="13">
        <v>52059</v>
      </c>
      <c r="H10" s="13">
        <v>20209</v>
      </c>
      <c r="I10" s="13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52</v>
      </c>
      <c r="B11" s="10" t="s">
        <v>53</v>
      </c>
      <c r="C11" s="10" t="s">
        <v>24</v>
      </c>
      <c r="D11" s="10" t="s">
        <v>25</v>
      </c>
      <c r="E11" s="10" t="s">
        <v>55</v>
      </c>
      <c r="F11" s="10" t="s">
        <v>54</v>
      </c>
      <c r="G11" s="13">
        <v>0</v>
      </c>
      <c r="H11" s="13">
        <v>28400</v>
      </c>
      <c r="I11" s="13">
        <v>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56</v>
      </c>
      <c r="B12" s="10" t="s">
        <v>57</v>
      </c>
      <c r="C12" s="10" t="s">
        <v>58</v>
      </c>
      <c r="D12" s="10" t="s">
        <v>25</v>
      </c>
      <c r="E12" s="10" t="s">
        <v>60</v>
      </c>
      <c r="F12" s="10" t="s">
        <v>59</v>
      </c>
      <c r="G12" s="13">
        <v>0</v>
      </c>
      <c r="H12" s="13">
        <v>49610.35</v>
      </c>
      <c r="I12" s="13">
        <v>28278.84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0.57001895773764955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61</v>
      </c>
      <c r="B13" s="10" t="s">
        <v>62</v>
      </c>
      <c r="C13" s="10" t="s">
        <v>58</v>
      </c>
      <c r="D13" s="10" t="s">
        <v>25</v>
      </c>
      <c r="E13" s="10" t="s">
        <v>64</v>
      </c>
      <c r="F13" s="10" t="s">
        <v>63</v>
      </c>
      <c r="G13" s="13">
        <v>15000</v>
      </c>
      <c r="H13" s="13">
        <v>0</v>
      </c>
      <c r="I13" s="13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65</v>
      </c>
      <c r="B14" s="10" t="s">
        <v>66</v>
      </c>
      <c r="C14" s="10" t="s">
        <v>58</v>
      </c>
      <c r="D14" s="10" t="s">
        <v>25</v>
      </c>
      <c r="E14" s="10" t="s">
        <v>68</v>
      </c>
      <c r="F14" s="10" t="s">
        <v>67</v>
      </c>
      <c r="G14" s="13">
        <v>20000</v>
      </c>
      <c r="H14" s="13">
        <v>0</v>
      </c>
      <c r="I14" s="13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69</v>
      </c>
      <c r="B15" s="10" t="s">
        <v>70</v>
      </c>
      <c r="C15" s="10" t="s">
        <v>58</v>
      </c>
      <c r="D15" s="10" t="s">
        <v>25</v>
      </c>
      <c r="E15" s="10" t="s">
        <v>72</v>
      </c>
      <c r="F15" s="10" t="s">
        <v>71</v>
      </c>
      <c r="G15" s="13">
        <v>30000</v>
      </c>
      <c r="H15" s="13">
        <v>14754.37</v>
      </c>
      <c r="I15" s="13">
        <v>14754.37</v>
      </c>
      <c r="J15" s="5"/>
      <c r="K15" s="5"/>
      <c r="L15" s="5"/>
      <c r="M15" s="8" t="s">
        <v>17</v>
      </c>
      <c r="N15" s="7">
        <f>IF(G15&gt;0,I15/G15,0)</f>
        <v>0.49181233333333335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73</v>
      </c>
      <c r="B16" s="10" t="s">
        <v>74</v>
      </c>
      <c r="C16" s="10" t="s">
        <v>58</v>
      </c>
      <c r="D16" s="10" t="s">
        <v>25</v>
      </c>
      <c r="E16" s="10" t="s">
        <v>76</v>
      </c>
      <c r="F16" s="10" t="s">
        <v>75</v>
      </c>
      <c r="G16" s="13">
        <v>0</v>
      </c>
      <c r="H16" s="13">
        <v>14500</v>
      </c>
      <c r="I16" s="13">
        <v>14500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32</v>
      </c>
      <c r="B17" s="10" t="s">
        <v>33</v>
      </c>
      <c r="C17" s="10" t="s">
        <v>58</v>
      </c>
      <c r="D17" s="10" t="s">
        <v>25</v>
      </c>
      <c r="E17" s="10" t="s">
        <v>35</v>
      </c>
      <c r="F17" s="10" t="s">
        <v>34</v>
      </c>
      <c r="G17" s="13">
        <v>20000</v>
      </c>
      <c r="H17" s="13">
        <v>47045.07</v>
      </c>
      <c r="I17" s="13">
        <v>47045.07</v>
      </c>
      <c r="J17" s="5"/>
      <c r="K17" s="5"/>
      <c r="L17" s="5"/>
      <c r="M17" s="8" t="s">
        <v>17</v>
      </c>
      <c r="N17" s="7">
        <f>IF(G17&gt;0,I17/G17,0)</f>
        <v>2.3522534999999998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36</v>
      </c>
      <c r="B18" s="10" t="s">
        <v>37</v>
      </c>
      <c r="C18" s="10" t="s">
        <v>58</v>
      </c>
      <c r="D18" s="10" t="s">
        <v>25</v>
      </c>
      <c r="E18" s="10" t="s">
        <v>39</v>
      </c>
      <c r="F18" s="10" t="s">
        <v>38</v>
      </c>
      <c r="G18" s="13">
        <v>0</v>
      </c>
      <c r="H18" s="13">
        <v>36787.58</v>
      </c>
      <c r="I18" s="13">
        <v>36787.58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40</v>
      </c>
      <c r="B19" s="10" t="s">
        <v>41</v>
      </c>
      <c r="C19" s="10" t="s">
        <v>58</v>
      </c>
      <c r="D19" s="10" t="s">
        <v>25</v>
      </c>
      <c r="E19" s="10" t="s">
        <v>43</v>
      </c>
      <c r="F19" s="10" t="s">
        <v>42</v>
      </c>
      <c r="G19" s="13">
        <v>0</v>
      </c>
      <c r="H19" s="13">
        <v>13754.37</v>
      </c>
      <c r="I19" s="13">
        <v>13754.37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77</v>
      </c>
      <c r="B20" s="10" t="s">
        <v>78</v>
      </c>
      <c r="C20" s="10" t="s">
        <v>58</v>
      </c>
      <c r="D20" s="10" t="s">
        <v>25</v>
      </c>
      <c r="E20" s="10" t="s">
        <v>80</v>
      </c>
      <c r="F20" s="10" t="s">
        <v>79</v>
      </c>
      <c r="G20" s="13">
        <v>0</v>
      </c>
      <c r="H20" s="13">
        <v>13754.37</v>
      </c>
      <c r="I20" s="13">
        <v>13754.37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81</v>
      </c>
      <c r="B21" s="10" t="s">
        <v>82</v>
      </c>
      <c r="C21" s="10" t="s">
        <v>58</v>
      </c>
      <c r="D21" s="10" t="s">
        <v>25</v>
      </c>
      <c r="E21" s="10" t="s">
        <v>84</v>
      </c>
      <c r="F21" s="10" t="s">
        <v>83</v>
      </c>
      <c r="G21" s="13">
        <v>20000</v>
      </c>
      <c r="H21" s="13">
        <v>0</v>
      </c>
      <c r="I21" s="13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85</v>
      </c>
      <c r="B22" s="10" t="s">
        <v>86</v>
      </c>
      <c r="C22" s="10" t="s">
        <v>58</v>
      </c>
      <c r="D22" s="10" t="s">
        <v>25</v>
      </c>
      <c r="E22" s="10" t="s">
        <v>88</v>
      </c>
      <c r="F22" s="10" t="s">
        <v>87</v>
      </c>
      <c r="G22" s="13">
        <v>140000</v>
      </c>
      <c r="H22" s="13">
        <v>134017.09</v>
      </c>
      <c r="I22" s="13">
        <v>134017.09</v>
      </c>
      <c r="J22" s="5"/>
      <c r="K22" s="5"/>
      <c r="L22" s="5"/>
      <c r="M22" s="8" t="s">
        <v>17</v>
      </c>
      <c r="N22" s="7">
        <f>IF(G22&gt;0,I22/G22,0)</f>
        <v>0.95726492857142853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44</v>
      </c>
      <c r="B23" s="10" t="s">
        <v>45</v>
      </c>
      <c r="C23" s="10" t="s">
        <v>58</v>
      </c>
      <c r="D23" s="10" t="s">
        <v>25</v>
      </c>
      <c r="E23" s="10" t="s">
        <v>47</v>
      </c>
      <c r="F23" s="10" t="s">
        <v>46</v>
      </c>
      <c r="G23" s="13">
        <v>29000</v>
      </c>
      <c r="H23" s="13">
        <v>23033.21</v>
      </c>
      <c r="I23" s="13">
        <v>23033.21</v>
      </c>
      <c r="J23" s="5"/>
      <c r="K23" s="5"/>
      <c r="L23" s="5"/>
      <c r="M23" s="8" t="s">
        <v>17</v>
      </c>
      <c r="N23" s="7">
        <f>IF(G23&gt;0,I23/G23,0)</f>
        <v>0.79424862068965518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89</v>
      </c>
      <c r="B24" s="10" t="s">
        <v>45</v>
      </c>
      <c r="C24" s="10" t="s">
        <v>58</v>
      </c>
      <c r="D24" s="10" t="s">
        <v>25</v>
      </c>
      <c r="E24" s="10" t="s">
        <v>91</v>
      </c>
      <c r="F24" s="10" t="s">
        <v>90</v>
      </c>
      <c r="G24" s="13">
        <v>0</v>
      </c>
      <c r="H24" s="13">
        <v>9185.4599999999991</v>
      </c>
      <c r="I24" s="13">
        <v>9185.4599999999991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1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48</v>
      </c>
      <c r="B25" s="10" t="s">
        <v>49</v>
      </c>
      <c r="C25" s="10" t="s">
        <v>58</v>
      </c>
      <c r="D25" s="10" t="s">
        <v>25</v>
      </c>
      <c r="E25" s="10" t="s">
        <v>51</v>
      </c>
      <c r="F25" s="10" t="s">
        <v>50</v>
      </c>
      <c r="G25" s="13">
        <v>0</v>
      </c>
      <c r="H25" s="13">
        <v>36336.99</v>
      </c>
      <c r="I25" s="13">
        <v>36336.99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1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92</v>
      </c>
      <c r="B26" s="10" t="s">
        <v>93</v>
      </c>
      <c r="C26" s="10" t="s">
        <v>58</v>
      </c>
      <c r="D26" s="10" t="s">
        <v>25</v>
      </c>
      <c r="E26" s="10" t="s">
        <v>95</v>
      </c>
      <c r="F26" s="10" t="s">
        <v>94</v>
      </c>
      <c r="G26" s="13">
        <v>20000</v>
      </c>
      <c r="H26" s="13">
        <v>0</v>
      </c>
      <c r="I26" s="13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52</v>
      </c>
      <c r="B27" s="10" t="s">
        <v>53</v>
      </c>
      <c r="C27" s="10" t="s">
        <v>58</v>
      </c>
      <c r="D27" s="10" t="s">
        <v>25</v>
      </c>
      <c r="E27" s="10" t="s">
        <v>55</v>
      </c>
      <c r="F27" s="10" t="s">
        <v>54</v>
      </c>
      <c r="G27" s="13">
        <v>0</v>
      </c>
      <c r="H27" s="13">
        <v>35500</v>
      </c>
      <c r="I27" s="13">
        <v>0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96</v>
      </c>
      <c r="B28" s="10" t="s">
        <v>97</v>
      </c>
      <c r="C28" s="10" t="s">
        <v>58</v>
      </c>
      <c r="D28" s="10" t="s">
        <v>25</v>
      </c>
      <c r="E28" s="10" t="s">
        <v>99</v>
      </c>
      <c r="F28" s="10" t="s">
        <v>98</v>
      </c>
      <c r="G28" s="13">
        <v>0</v>
      </c>
      <c r="H28" s="13">
        <v>34310.86</v>
      </c>
      <c r="I28" s="13">
        <v>34310.86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1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32</v>
      </c>
      <c r="B29" s="10" t="s">
        <v>33</v>
      </c>
      <c r="C29" s="10" t="s">
        <v>100</v>
      </c>
      <c r="D29" s="10" t="s">
        <v>25</v>
      </c>
      <c r="E29" s="10" t="s">
        <v>35</v>
      </c>
      <c r="F29" s="10" t="s">
        <v>34</v>
      </c>
      <c r="G29" s="13">
        <v>10000</v>
      </c>
      <c r="H29" s="13">
        <v>0</v>
      </c>
      <c r="I29" s="13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36</v>
      </c>
      <c r="B30" s="10" t="s">
        <v>37</v>
      </c>
      <c r="C30" s="10" t="s">
        <v>100</v>
      </c>
      <c r="D30" s="10" t="s">
        <v>25</v>
      </c>
      <c r="E30" s="10" t="s">
        <v>39</v>
      </c>
      <c r="F30" s="10" t="s">
        <v>38</v>
      </c>
      <c r="G30" s="13">
        <v>0</v>
      </c>
      <c r="H30" s="13">
        <v>11299</v>
      </c>
      <c r="I30" s="13">
        <v>11299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52</v>
      </c>
      <c r="B31" s="10" t="s">
        <v>53</v>
      </c>
      <c r="C31" s="10" t="s">
        <v>100</v>
      </c>
      <c r="D31" s="10" t="s">
        <v>25</v>
      </c>
      <c r="E31" s="10" t="s">
        <v>55</v>
      </c>
      <c r="F31" s="10" t="s">
        <v>54</v>
      </c>
      <c r="G31" s="13">
        <v>0</v>
      </c>
      <c r="H31" s="13">
        <v>8000</v>
      </c>
      <c r="I31" s="13">
        <v>0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77</v>
      </c>
      <c r="B32" s="10" t="s">
        <v>78</v>
      </c>
      <c r="C32" s="10" t="s">
        <v>101</v>
      </c>
      <c r="D32" s="10" t="s">
        <v>25</v>
      </c>
      <c r="E32" s="10" t="s">
        <v>80</v>
      </c>
      <c r="F32" s="10" t="s">
        <v>79</v>
      </c>
      <c r="G32" s="13">
        <v>5000</v>
      </c>
      <c r="H32" s="13">
        <v>12998.01</v>
      </c>
      <c r="I32" s="13">
        <v>12998.01</v>
      </c>
      <c r="J32" s="5"/>
      <c r="K32" s="5"/>
      <c r="L32" s="5"/>
      <c r="M32" s="8" t="s">
        <v>17</v>
      </c>
      <c r="N32" s="7">
        <f>IF(G32&gt;0,I32/G32,0)</f>
        <v>2.599602</v>
      </c>
      <c r="O32" s="7">
        <f>IF(H32&gt;0,I32/H32,0)</f>
        <v>1</v>
      </c>
      <c r="P32" s="6">
        <f>IF(J32=0,0,L32/J32)</f>
        <v>0</v>
      </c>
      <c r="Q32" s="6">
        <f>IF(L32=0,0,L32/K32)</f>
        <v>0</v>
      </c>
    </row>
    <row r="33" spans="1:18" x14ac:dyDescent="0.25">
      <c r="A33" s="10" t="s">
        <v>52</v>
      </c>
      <c r="B33" s="10" t="s">
        <v>53</v>
      </c>
      <c r="C33" s="10" t="s">
        <v>102</v>
      </c>
      <c r="D33" s="10" t="s">
        <v>25</v>
      </c>
      <c r="E33" s="10" t="s">
        <v>55</v>
      </c>
      <c r="F33" s="10" t="s">
        <v>54</v>
      </c>
      <c r="G33" s="13">
        <v>0</v>
      </c>
      <c r="H33" s="13">
        <v>838000</v>
      </c>
      <c r="I33" s="13">
        <v>835000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0.99642004773269688</v>
      </c>
      <c r="P33" s="6">
        <f>IF(J33=0,0,L33/J33)</f>
        <v>0</v>
      </c>
      <c r="Q33" s="6">
        <f>IF(L33=0,0,L33/K33)</f>
        <v>0</v>
      </c>
    </row>
    <row r="34" spans="1:18" x14ac:dyDescent="0.25">
      <c r="A34" s="10" t="s">
        <v>36</v>
      </c>
      <c r="B34" s="10" t="s">
        <v>37</v>
      </c>
      <c r="C34" s="10" t="s">
        <v>103</v>
      </c>
      <c r="D34" s="10" t="s">
        <v>25</v>
      </c>
      <c r="E34" s="10" t="s">
        <v>39</v>
      </c>
      <c r="F34" s="10" t="s">
        <v>38</v>
      </c>
      <c r="G34" s="13">
        <v>40000</v>
      </c>
      <c r="H34" s="13">
        <v>72920.009999999995</v>
      </c>
      <c r="I34" s="13">
        <v>72920.009999999995</v>
      </c>
      <c r="J34" s="5"/>
      <c r="K34" s="5"/>
      <c r="L34" s="5"/>
      <c r="M34" s="8" t="s">
        <v>17</v>
      </c>
      <c r="N34" s="7">
        <f>IF(G34&gt;0,I34/G34,0)</f>
        <v>1.8230002499999998</v>
      </c>
      <c r="O34" s="7">
        <f>IF(H34&gt;0,I34/H34,0)</f>
        <v>1</v>
      </c>
      <c r="P34" s="6">
        <f>IF(J34=0,0,L34/J34)</f>
        <v>0</v>
      </c>
      <c r="Q34" s="6">
        <f>IF(L34=0,0,L34/K34)</f>
        <v>0</v>
      </c>
    </row>
    <row r="35" spans="1:18" x14ac:dyDescent="0.25">
      <c r="A35" s="10" t="s">
        <v>92</v>
      </c>
      <c r="B35" s="10" t="s">
        <v>93</v>
      </c>
      <c r="C35" s="10" t="s">
        <v>103</v>
      </c>
      <c r="D35" s="10" t="s">
        <v>25</v>
      </c>
      <c r="E35" s="10" t="s">
        <v>95</v>
      </c>
      <c r="F35" s="10" t="s">
        <v>94</v>
      </c>
      <c r="G35" s="13">
        <v>0</v>
      </c>
      <c r="H35" s="13">
        <v>16084.56</v>
      </c>
      <c r="I35" s="13">
        <v>14344.56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0.89182172219818256</v>
      </c>
      <c r="P35" s="6">
        <f>IF(J35=0,0,L35/J35)</f>
        <v>0</v>
      </c>
      <c r="Q35" s="6">
        <f>IF(L35=0,0,L35/K35)</f>
        <v>0</v>
      </c>
    </row>
    <row r="36" spans="1:18" x14ac:dyDescent="0.25">
      <c r="A36" s="10" t="s">
        <v>56</v>
      </c>
      <c r="B36" s="10" t="s">
        <v>57</v>
      </c>
      <c r="C36" s="10" t="s">
        <v>104</v>
      </c>
      <c r="D36" s="10" t="s">
        <v>25</v>
      </c>
      <c r="E36" s="10" t="s">
        <v>60</v>
      </c>
      <c r="F36" s="10" t="s">
        <v>59</v>
      </c>
      <c r="G36" s="13">
        <v>5000</v>
      </c>
      <c r="H36" s="13">
        <v>5000</v>
      </c>
      <c r="I36" s="13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8" x14ac:dyDescent="0.25">
      <c r="A37" s="10" t="s">
        <v>28</v>
      </c>
      <c r="B37" s="10" t="s">
        <v>29</v>
      </c>
      <c r="C37" s="10" t="s">
        <v>104</v>
      </c>
      <c r="D37" s="10" t="s">
        <v>25</v>
      </c>
      <c r="E37" s="10" t="s">
        <v>31</v>
      </c>
      <c r="F37" s="10" t="s">
        <v>30</v>
      </c>
      <c r="G37" s="13">
        <v>15000</v>
      </c>
      <c r="H37" s="13">
        <v>5000</v>
      </c>
      <c r="I37" s="13">
        <v>0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</v>
      </c>
      <c r="P37" s="6">
        <f>IF(J37=0,0,L37/J37)</f>
        <v>0</v>
      </c>
      <c r="Q37" s="6">
        <f>IF(L37=0,0,L37/K37)</f>
        <v>0</v>
      </c>
    </row>
    <row r="38" spans="1:18" x14ac:dyDescent="0.25">
      <c r="A38" s="10" t="s">
        <v>73</v>
      </c>
      <c r="B38" s="10" t="s">
        <v>74</v>
      </c>
      <c r="C38" s="10" t="s">
        <v>104</v>
      </c>
      <c r="D38" s="10" t="s">
        <v>25</v>
      </c>
      <c r="E38" s="10" t="s">
        <v>76</v>
      </c>
      <c r="F38" s="10" t="s">
        <v>75</v>
      </c>
      <c r="G38" s="13">
        <v>20000</v>
      </c>
      <c r="H38" s="13">
        <v>8220</v>
      </c>
      <c r="I38" s="13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8" x14ac:dyDescent="0.25">
      <c r="A39" s="10" t="s">
        <v>32</v>
      </c>
      <c r="B39" s="10" t="s">
        <v>33</v>
      </c>
      <c r="C39" s="10" t="s">
        <v>104</v>
      </c>
      <c r="D39" s="10" t="s">
        <v>25</v>
      </c>
      <c r="E39" s="10" t="s">
        <v>35</v>
      </c>
      <c r="F39" s="10" t="s">
        <v>34</v>
      </c>
      <c r="G39" s="13">
        <v>5000</v>
      </c>
      <c r="H39" s="13">
        <v>5000</v>
      </c>
      <c r="I39" s="13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8" x14ac:dyDescent="0.25">
      <c r="A40" s="10" t="s">
        <v>36</v>
      </c>
      <c r="B40" s="10" t="s">
        <v>37</v>
      </c>
      <c r="C40" s="10" t="s">
        <v>104</v>
      </c>
      <c r="D40" s="10" t="s">
        <v>25</v>
      </c>
      <c r="E40" s="10" t="s">
        <v>39</v>
      </c>
      <c r="F40" s="10" t="s">
        <v>38</v>
      </c>
      <c r="G40" s="13">
        <v>3000</v>
      </c>
      <c r="H40" s="13">
        <v>3000</v>
      </c>
      <c r="I40" s="13">
        <v>0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</v>
      </c>
      <c r="P40" s="6">
        <f>IF(J40=0,0,L40/J40)</f>
        <v>0</v>
      </c>
      <c r="Q40" s="6">
        <f>IF(L40=0,0,L40/K40)</f>
        <v>0</v>
      </c>
    </row>
    <row r="41" spans="1:18" x14ac:dyDescent="0.25">
      <c r="A41" s="10" t="s">
        <v>105</v>
      </c>
      <c r="B41" s="10" t="s">
        <v>106</v>
      </c>
      <c r="C41" s="10" t="s">
        <v>104</v>
      </c>
      <c r="D41" s="10" t="s">
        <v>25</v>
      </c>
      <c r="E41" s="10" t="s">
        <v>108</v>
      </c>
      <c r="F41" s="10" t="s">
        <v>107</v>
      </c>
      <c r="G41" s="13">
        <v>5000</v>
      </c>
      <c r="H41" s="13">
        <v>4000</v>
      </c>
      <c r="I41" s="13">
        <v>0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</v>
      </c>
      <c r="P41" s="6">
        <f>IF(J41=0,0,L41/J41)</f>
        <v>0</v>
      </c>
      <c r="Q41" s="6">
        <f>IF(L41=0,0,L41/K41)</f>
        <v>0</v>
      </c>
    </row>
    <row r="42" spans="1:18" x14ac:dyDescent="0.25">
      <c r="A42" s="10" t="s">
        <v>36</v>
      </c>
      <c r="B42" s="10" t="s">
        <v>37</v>
      </c>
      <c r="C42" s="10" t="s">
        <v>109</v>
      </c>
      <c r="D42" s="10" t="s">
        <v>25</v>
      </c>
      <c r="E42" s="10" t="s">
        <v>39</v>
      </c>
      <c r="F42" s="10" t="s">
        <v>38</v>
      </c>
      <c r="G42" s="13">
        <v>0</v>
      </c>
      <c r="H42" s="13">
        <v>14500</v>
      </c>
      <c r="I42" s="13">
        <v>14500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1</v>
      </c>
      <c r="P42" s="6">
        <f>IF(J42=0,0,L42/J42)</f>
        <v>0</v>
      </c>
      <c r="Q42" s="6">
        <f>IF(L42=0,0,L42/K42)</f>
        <v>0</v>
      </c>
    </row>
    <row r="43" spans="1:18" x14ac:dyDescent="0.25">
      <c r="A43" s="10" t="s">
        <v>89</v>
      </c>
      <c r="B43" s="10" t="s">
        <v>37</v>
      </c>
      <c r="C43" s="10" t="s">
        <v>110</v>
      </c>
      <c r="D43" s="10" t="s">
        <v>25</v>
      </c>
      <c r="E43" s="10" t="s">
        <v>39</v>
      </c>
      <c r="F43" s="10" t="s">
        <v>38</v>
      </c>
      <c r="G43" s="13">
        <v>30000</v>
      </c>
      <c r="H43" s="13">
        <v>11086.89</v>
      </c>
      <c r="I43" s="13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8" x14ac:dyDescent="0.25">
      <c r="A44" s="10" t="s">
        <v>111</v>
      </c>
      <c r="B44" s="10" t="s">
        <v>112</v>
      </c>
      <c r="C44" s="10" t="s">
        <v>113</v>
      </c>
      <c r="D44" s="10" t="s">
        <v>114</v>
      </c>
      <c r="E44" s="10" t="s">
        <v>76</v>
      </c>
      <c r="F44" s="10" t="s">
        <v>75</v>
      </c>
      <c r="G44" s="13">
        <v>0</v>
      </c>
      <c r="H44" s="13">
        <v>2155176</v>
      </c>
      <c r="I44" s="13">
        <v>2125404.46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0.98618602842644865</v>
      </c>
      <c r="P44" s="6">
        <f>IF(J44=0,0,L44/J44)</f>
        <v>0</v>
      </c>
      <c r="Q44" s="6">
        <f>IF(L44=0,0,L44/K44)</f>
        <v>0</v>
      </c>
    </row>
    <row r="45" spans="1:18" x14ac:dyDescent="0.25">
      <c r="A45" s="10" t="s">
        <v>115</v>
      </c>
      <c r="B45" s="10" t="s">
        <v>116</v>
      </c>
      <c r="C45" s="10" t="s">
        <v>117</v>
      </c>
      <c r="D45" s="10" t="s">
        <v>114</v>
      </c>
      <c r="E45" s="10" t="s">
        <v>76</v>
      </c>
      <c r="F45" s="10" t="s">
        <v>75</v>
      </c>
      <c r="G45" s="13">
        <v>0</v>
      </c>
      <c r="H45" s="13">
        <v>242827.06</v>
      </c>
      <c r="I45" s="13">
        <v>242827.06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1</v>
      </c>
      <c r="P45" s="6">
        <f>IF(J45=0,0,L45/J45)</f>
        <v>0</v>
      </c>
      <c r="Q45" s="6">
        <f>IF(L45=0,0,L45/K45)</f>
        <v>0</v>
      </c>
    </row>
    <row r="46" spans="1:18" x14ac:dyDescent="0.25">
      <c r="A46" s="10" t="s">
        <v>111</v>
      </c>
      <c r="B46" s="10" t="s">
        <v>112</v>
      </c>
      <c r="C46" s="10" t="s">
        <v>118</v>
      </c>
      <c r="D46" s="10" t="s">
        <v>114</v>
      </c>
      <c r="E46" s="10" t="s">
        <v>76</v>
      </c>
      <c r="F46" s="10" t="s">
        <v>75</v>
      </c>
      <c r="G46" s="13">
        <v>0</v>
      </c>
      <c r="H46" s="13">
        <v>8256772.4500000002</v>
      </c>
      <c r="I46" s="13">
        <v>5696666.5499999998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0.68993866362394418</v>
      </c>
      <c r="P46" s="6">
        <f>IF(J46=0,0,L46/J46)</f>
        <v>0</v>
      </c>
      <c r="Q46" s="6">
        <f>IF(L46=0,0,L46/K46)</f>
        <v>0</v>
      </c>
    </row>
    <row r="47" spans="1:18" x14ac:dyDescent="0.25">
      <c r="A47" s="10" t="s">
        <v>36</v>
      </c>
      <c r="B47" s="10" t="s">
        <v>37</v>
      </c>
      <c r="C47" s="10" t="s">
        <v>119</v>
      </c>
      <c r="D47" s="10" t="s">
        <v>114</v>
      </c>
      <c r="E47" s="10" t="s">
        <v>39</v>
      </c>
      <c r="F47" s="10" t="s">
        <v>38</v>
      </c>
      <c r="G47" s="13">
        <v>300000</v>
      </c>
      <c r="H47" s="13">
        <v>577702.55000000005</v>
      </c>
      <c r="I47" s="13">
        <v>376463.53</v>
      </c>
      <c r="J47" s="5"/>
      <c r="K47" s="5"/>
      <c r="L47" s="5"/>
      <c r="M47" s="8" t="s">
        <v>17</v>
      </c>
      <c r="N47" s="7">
        <f>IF(G47&gt;0,I47/G47,0)</f>
        <v>1.2548784333333334</v>
      </c>
      <c r="O47" s="7">
        <f>IF(H47&gt;0,I47/H47,0)</f>
        <v>0.65165634113957083</v>
      </c>
      <c r="P47" s="6">
        <f>IF(J47=0,0,L47/J47)</f>
        <v>0</v>
      </c>
      <c r="Q47" s="6">
        <f>IF(L47=0,0,L47/K47)</f>
        <v>0</v>
      </c>
    </row>
    <row r="48" spans="1:18" x14ac:dyDescent="0.25">
      <c r="G48" s="14">
        <f>SUM(G4:G47)</f>
        <v>846059</v>
      </c>
      <c r="H48" s="14">
        <f>SUM(H4:H47)</f>
        <v>12779709.25</v>
      </c>
      <c r="I48" s="14">
        <f>SUM(I4:I47)</f>
        <v>9808181.3899999987</v>
      </c>
      <c r="P48" s="12">
        <f t="shared" ref="P48" si="0">IF(J48=0,0,L48/J48)</f>
        <v>0</v>
      </c>
      <c r="Q48" s="12">
        <f t="shared" ref="Q48" si="1">IF(L48=0,0,L48/K48)</f>
        <v>0</v>
      </c>
      <c r="R48" s="11"/>
    </row>
    <row r="49" spans="1:17" x14ac:dyDescent="0.25">
      <c r="A49" t="s">
        <v>21</v>
      </c>
      <c r="P49" s="11"/>
      <c r="Q49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Vanesa</cp:lastModifiedBy>
  <dcterms:created xsi:type="dcterms:W3CDTF">2023-06-21T19:35:53Z</dcterms:created>
  <dcterms:modified xsi:type="dcterms:W3CDTF">2025-10-24T23:48:32Z</dcterms:modified>
</cp:coreProperties>
</file>