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93D40640-F866-4F07-BE09-54FA1B67484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<sst xmlns="http://schemas.openxmlformats.org/spreadsheetml/2006/main" count="62" uniqueCount="61">
  <si>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</si>
  <si>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</si>
  <si>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</si>
  <si>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</si>
  <si>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</si>
  <si>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</si>
  <si>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</si>
  <si>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</si>
  <si>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</si>
  <si>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</si>
  <si>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</si>
  <si>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</si>
  <si>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</si>
  <si>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</si>
  <si>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</si>
  <si>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</si>
  <si>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</si>
  <si>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</si>
  <si>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</si>
  <si>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</si>
  <si>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</si>
  <si>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</si>
  <si>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</si>
  <si>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</si>
  <si>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</si>
  <si>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</si>
  <si>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</si>
  <si>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</si>
  <si>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</si>
  <si>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</si>
  <si>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</si>
  <si>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</si>
  <si>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</si>
  <si>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</si>
  <si>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</si>
  <si>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</si>
  <si>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</si>
  <si>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</si>
  <si>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</si>
  <si>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</si>
  <si>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</si>
  <si>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</si>
  <si>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</si>
  <si>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</si>
  <si>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</si>
  <si>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</si>
  <si>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</si>
  <si>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</si>
  <si>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</si>
  <si>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</si>
  <si>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</si>
  <si>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</si>
  <si>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</si>
  <si>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</si>
  <si>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</si>
  <si>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</si>
  <si>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</si>
  <si>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</si>
  <si>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</si>
  <si>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</si>
  <si>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SANTA CATARINA, GTO
Estado de Situación Financiera
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</si>
</sst>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Font="1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Fill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1866900</xdr:colOff>
      <xdr:row>54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D4A7CC5-5585-4ABA-A364-3B0FACADC7D9}"/>
            </a:ext>
          </a:extLst>
        </xdr:cNvPr>
        <xdr:cNvSpPr txBox="1"/>
      </xdr:nvSpPr>
      <xdr:spPr>
        <a:xfrm>
          <a:off x="1866900" y="859155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3</xdr:col>
      <xdr:colOff>1266824</xdr:colOff>
      <xdr:row>54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A4E70F7-CE80-44B2-8A1D-A7457125DA13}"/>
            </a:ext>
          </a:extLst>
        </xdr:cNvPr>
        <xdr:cNvSpPr txBox="1"/>
      </xdr:nvSpPr>
      <xdr:spPr>
        <a:xfrm>
          <a:off x="6610349" y="860107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topLeftCell="A37" zoomScaleNormal="100" zoomScaleSheetLayoutView="100" workbookViewId="0">
      <selection activeCell="F57" sqref="F57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8" t="s">
        <v>60</v>
      </c>
      <c r="B1" s="29"/>
      <c r="C1" s="29"/>
      <c r="D1" s="29"/>
      <c r="E1" s="29"/>
      <c r="F1" s="30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27655459.210000001</v>
      </c>
      <c r="C5" s="20">
        <v>8851233.1300000008</v>
      </c>
      <c r="D5" s="9" t="s">
        <v>36</v>
      </c>
      <c r="E5" s="20">
        <v>6277484.2599999998</v>
      </c>
      <c r="F5" s="23">
        <v>8535582.8000000007</v>
      </c>
    </row>
    <row r="6" spans="1:6" x14ac:dyDescent="0.2">
      <c r="A6" s="9" t="s">
        <v>23</v>
      </c>
      <c r="B6" s="20">
        <v>5350678.67</v>
      </c>
      <c r="C6" s="20">
        <v>6729221.46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1553408.03</v>
      </c>
      <c r="C7" s="20">
        <v>987906.23</v>
      </c>
      <c r="D7" s="9" t="s">
        <v>6</v>
      </c>
      <c r="E7" s="20">
        <v>-1313.7</v>
      </c>
      <c r="F7" s="23">
        <v>-1313.7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-2000000</v>
      </c>
      <c r="F9" s="23">
        <v>0</v>
      </c>
    </row>
    <row r="10" spans="1:6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34559545.910000004</v>
      </c>
      <c r="C13" s="22">
        <f>SUM(C5:C11)</f>
        <v>16568360.82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4276170.5599999996</v>
      </c>
      <c r="F14" s="27">
        <f>SUM(F5:F12)</f>
        <v>8534269.1000000015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0</v>
      </c>
      <c r="C16" s="20">
        <v>0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266393.95</v>
      </c>
      <c r="C17" s="20">
        <v>266393.95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332269236.99000001</v>
      </c>
      <c r="C18" s="20">
        <v>323827875.38999999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34003852.170000002</v>
      </c>
      <c r="C19" s="20">
        <v>32637032.379999999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453163.5</v>
      </c>
      <c r="C20" s="20">
        <v>453163.5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-24379152.539999999</v>
      </c>
      <c r="C21" s="20">
        <v>-24379152.539999999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1064994.25</v>
      </c>
      <c r="C22" s="20">
        <v>1064994.25</v>
      </c>
      <c r="D22" s="9" t="s">
        <v>12</v>
      </c>
      <c r="E22" s="20">
        <v>5185864.99</v>
      </c>
      <c r="F22" s="23">
        <v>5185864.99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5185864.99</v>
      </c>
      <c r="F24" s="27">
        <f>SUM(F17:F22)</f>
        <v>5185864.99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343678488.31999999</v>
      </c>
      <c r="C26" s="22">
        <f>SUM(C16:C24)</f>
        <v>333870306.92999995</v>
      </c>
      <c r="D26" s="12" t="s">
        <v>50</v>
      </c>
      <c r="E26" s="22">
        <f>SUM(E24+E14)</f>
        <v>9462035.5500000007</v>
      </c>
      <c r="F26" s="27">
        <f>SUM(F14+F24)</f>
        <v>13720134.090000002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378238034.23000002</v>
      </c>
      <c r="C28" s="22">
        <f>C13+C26</f>
        <v>350438667.74999994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3137387.2399999998</v>
      </c>
      <c r="F30" s="27">
        <f>SUM(F31:F33)</f>
        <v>3137387.2399999998</v>
      </c>
    </row>
    <row r="31" spans="1:6" x14ac:dyDescent="0.2">
      <c r="A31" s="16"/>
      <c r="B31" s="14"/>
      <c r="C31" s="15"/>
      <c r="D31" s="9" t="s">
        <v>2</v>
      </c>
      <c r="E31" s="20">
        <v>-78680.91</v>
      </c>
      <c r="F31" s="23">
        <v>-78680.91</v>
      </c>
    </row>
    <row r="32" spans="1:6" x14ac:dyDescent="0.2">
      <c r="A32" s="16"/>
      <c r="B32" s="14"/>
      <c r="C32" s="15"/>
      <c r="D32" s="9" t="s">
        <v>13</v>
      </c>
      <c r="E32" s="20">
        <v>3216068.15</v>
      </c>
      <c r="F32" s="23">
        <v>3216068.15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365638611.44000006</v>
      </c>
      <c r="F35" s="27">
        <f>SUM(F36:F40)</f>
        <v>333581146.42000002</v>
      </c>
    </row>
    <row r="36" spans="1:6" x14ac:dyDescent="0.2">
      <c r="A36" s="16"/>
      <c r="B36" s="14"/>
      <c r="C36" s="15"/>
      <c r="D36" s="9" t="s">
        <v>46</v>
      </c>
      <c r="E36" s="20">
        <v>32738869.530000001</v>
      </c>
      <c r="F36" s="23">
        <v>21745447.129999999</v>
      </c>
    </row>
    <row r="37" spans="1:6" x14ac:dyDescent="0.2">
      <c r="A37" s="16"/>
      <c r="B37" s="14"/>
      <c r="C37" s="15"/>
      <c r="D37" s="9" t="s">
        <v>14</v>
      </c>
      <c r="E37" s="20">
        <v>332899741.91000003</v>
      </c>
      <c r="F37" s="23">
        <v>311835699.29000002</v>
      </c>
    </row>
    <row r="38" spans="1:6" x14ac:dyDescent="0.2">
      <c r="A38" s="16"/>
      <c r="B38" s="14"/>
      <c r="C38" s="15"/>
      <c r="D38" s="9" t="s">
        <v>3</v>
      </c>
      <c r="E38" s="20">
        <v>0</v>
      </c>
      <c r="F38" s="23">
        <v>0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368775998.68000007</v>
      </c>
      <c r="F46" s="27">
        <f>SUM(F42+F35+F30)</f>
        <v>336718533.66000003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378238034.23000008</v>
      </c>
      <c r="F48" s="22">
        <f>F46+F26</f>
        <v>350438667.75</v>
      </c>
    </row>
    <row r="49" spans="1:6" x14ac:dyDescent="0.2">
      <c r="A49" s="13"/>
      <c r="B49" s="14"/>
      <c r="C49" s="14"/>
      <c r="D49" s="18"/>
      <c r="E49" s="15"/>
      <c r="F49" s="15"/>
    </row>
    <row r="51" spans="1:6" ht="12.75" x14ac:dyDescent="0.2">
      <c r="A51" s="19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Vanesa</cp:lastModifiedBy>
  <cp:lastPrinted>2018-03-04T05:00:29Z</cp:lastPrinted>
  <dcterms:created xsi:type="dcterms:W3CDTF">2012-12-11T20:26:08Z</dcterms:created>
  <dcterms:modified xsi:type="dcterms:W3CDTF">2025-10-28T16:09:08Z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