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81F3DC46-5CFA-42EF-8285-B30DD1C1591F}" xr6:coauthVersionLast="47" xr6:coauthVersionMax="47" xr10:uidLastSave="{00000000-0000-0000-0000-000000000000}"/>
  <bookViews>
    <workbookView xWindow="-120" yWindow="-120" windowWidth="20730" windowHeight="11310" tabRatio="782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3" l="1"/>
  <c r="F14" i="3"/>
  <c r="F15" i="3"/>
  <c r="F16" i="3"/>
  <c r="F17" i="3"/>
  <c r="F18" i="3"/>
  <c r="F19" i="3"/>
  <c r="F20" i="3"/>
  <c r="F22" i="3"/>
  <c r="F23" i="3"/>
  <c r="F12" i="3"/>
  <c r="D52" i="1" l="1"/>
  <c r="E52" i="1"/>
  <c r="F52" i="1"/>
  <c r="G52" i="1"/>
  <c r="C52" i="1"/>
  <c r="D42" i="1"/>
  <c r="E42" i="1"/>
  <c r="F42" i="1"/>
  <c r="G42" i="1"/>
  <c r="C42" i="1"/>
  <c r="D32" i="1"/>
  <c r="E32" i="1"/>
  <c r="F32" i="1"/>
  <c r="G32" i="1"/>
  <c r="C32" i="1"/>
  <c r="D22" i="1"/>
  <c r="E22" i="1"/>
  <c r="F22" i="1"/>
  <c r="G22" i="1"/>
  <c r="G13" i="1" s="1"/>
  <c r="G161" i="1" s="1"/>
  <c r="C22" i="1"/>
  <c r="I54" i="1"/>
  <c r="I58" i="1"/>
  <c r="I53" i="1"/>
  <c r="I52" i="1" s="1"/>
  <c r="H54" i="1"/>
  <c r="H55" i="1"/>
  <c r="I55" i="1" s="1"/>
  <c r="H56" i="1"/>
  <c r="I56" i="1" s="1"/>
  <c r="H57" i="1"/>
  <c r="I57" i="1" s="1"/>
  <c r="H58" i="1"/>
  <c r="H59" i="1"/>
  <c r="I59" i="1" s="1"/>
  <c r="H60" i="1"/>
  <c r="I60" i="1" s="1"/>
  <c r="H61" i="1"/>
  <c r="I61" i="1" s="1"/>
  <c r="H53" i="1"/>
  <c r="H46" i="1"/>
  <c r="I46" i="1" s="1"/>
  <c r="I42" i="1" s="1"/>
  <c r="H34" i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I33" i="1"/>
  <c r="H33" i="1"/>
  <c r="H32" i="1" s="1"/>
  <c r="I26" i="1"/>
  <c r="I30" i="1"/>
  <c r="H24" i="1"/>
  <c r="I24" i="1" s="1"/>
  <c r="H25" i="1"/>
  <c r="I25" i="1" s="1"/>
  <c r="H26" i="1"/>
  <c r="H27" i="1"/>
  <c r="I27" i="1" s="1"/>
  <c r="H28" i="1"/>
  <c r="I28" i="1" s="1"/>
  <c r="H29" i="1"/>
  <c r="I29" i="1" s="1"/>
  <c r="H30" i="1"/>
  <c r="H31" i="1"/>
  <c r="I31" i="1" s="1"/>
  <c r="H23" i="1"/>
  <c r="I23" i="1" s="1"/>
  <c r="H16" i="1"/>
  <c r="H14" i="1" s="1"/>
  <c r="H17" i="1"/>
  <c r="I17" i="1" s="1"/>
  <c r="H18" i="1"/>
  <c r="I18" i="1" s="1"/>
  <c r="H19" i="1"/>
  <c r="I19" i="1" s="1"/>
  <c r="H20" i="1"/>
  <c r="I20" i="1" s="1"/>
  <c r="H21" i="1"/>
  <c r="I21" i="1" s="1"/>
  <c r="I15" i="1"/>
  <c r="H15" i="1"/>
  <c r="D14" i="1"/>
  <c r="D13" i="1" s="1"/>
  <c r="D161" i="1" s="1"/>
  <c r="E14" i="1"/>
  <c r="E13" i="1" s="1"/>
  <c r="E161" i="1" s="1"/>
  <c r="F14" i="1"/>
  <c r="F13" i="1" s="1"/>
  <c r="F161" i="1" s="1"/>
  <c r="G14" i="1"/>
  <c r="C14" i="1"/>
  <c r="C13" i="1" s="1"/>
  <c r="C161" i="1" s="1"/>
  <c r="I22" i="1" l="1"/>
  <c r="I32" i="1"/>
  <c r="H52" i="1"/>
  <c r="I16" i="1"/>
  <c r="H22" i="1"/>
  <c r="H13" i="1" s="1"/>
  <c r="H161" i="1" s="1"/>
  <c r="H42" i="1"/>
  <c r="I14" i="1"/>
  <c r="I13" i="1" s="1"/>
  <c r="I161" i="1" s="1"/>
  <c r="F3" i="9" l="1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D21" i="3"/>
  <c r="F21" i="3" s="1"/>
  <c r="E11" i="3"/>
  <c r="F11" i="3"/>
  <c r="D11" i="3"/>
  <c r="F31" i="3" l="1"/>
  <c r="D31" i="3"/>
  <c r="E31" i="3"/>
</calcChain>
</file>

<file path=xl/sharedStrings.xml><?xml version="1.0" encoding="utf-8"?>
<sst xmlns="http://schemas.openxmlformats.org/spreadsheetml/2006/main" count="261" uniqueCount="149">
  <si>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</si>
  <si>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</si>
  <si>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</si>
  <si>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</si>
  <si>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</si>
  <si>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</si>
  <si>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</si>
  <si>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</si>
  <si>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</si>
  <si>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</si>
  <si>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</si>
  <si>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</si>
  <si>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</si>
  <si>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</si>
  <si>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</si>
  <si>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</si>
  <si>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</si>
  <si>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</si>
  <si>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</si>
  <si>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</si>
  <si>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</si>
  <si>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</si>
  <si>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</si>
  <si>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</si>
  <si>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</si>
  <si>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</si>
  <si>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</si>
  <si>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</si>
  <si>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</si>
  <si>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</si>
  <si>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</si>
  <si>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</si>
  <si>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</si>
  <si>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</si>
  <si>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</si>
  <si>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</si>
  <si>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</si>
  <si>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</si>
  <si>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</si>
  <si>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</si>
  <si>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</si>
  <si>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</si>
  <si>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</si>
  <si>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</si>
  <si>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</si>
  <si>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</si>
  <si>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</si>
  <si>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</si>
  <si>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</si>
  <si>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</si>
  <si>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</si>
  <si>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</si>
  <si>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</si>
  <si>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</si>
  <si>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</si>
  <si>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</si>
  <si>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</si>
  <si>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</si>
  <si>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</si>
  <si>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</si>
  <si>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</si>
  <si>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</si>
  <si>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</si>
  <si>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</si>
  <si>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</si>
  <si>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</si>
  <si>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</si>
  <si>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</si>
  <si>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</si>
  <si>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</si>
  <si>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</si>
  <si>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</si>
  <si>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</si>
  <si>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</si>
  <si>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</si>
  <si>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</si>
  <si>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</si>
  <si>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</si>
  <si>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</si>
  <si>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</si>
  <si>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</si>
  <si>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</si>
  <si>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</si>
  <si>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</si>
  <si>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</si>
  <si>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</si>
  <si>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</si>
  <si>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</si>
  <si>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</si>
  <si>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</si>
  <si>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</si>
  <si>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</si>
  <si>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</si>
  <si>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</si>
  <si>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</si>
  <si>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</si>
  <si>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</si>
  <si>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</si>
  <si>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</si>
  <si>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</si>
  <si>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</si>
  <si>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</si>
  <si>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</si>
  <si>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</si>
  <si>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</si>
  <si>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</si>
  <si>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</si>
  <si>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</si>
  <si>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</si>
  <si>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</si>
  <si>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</si>
  <si>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</si>
  <si>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</si>
  <si>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</si>
  <si>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</si>
  <si>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</si>
  <si>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</si>
  <si>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</si>
  <si>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</si>
  <si>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</si>
  <si>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</si>
  <si>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</si>
  <si>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</si>
  <si>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</si>
  <si>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</si>
  <si>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</si>
  <si>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</si>
  <si>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</si>
  <si>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</si>
  <si>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</si>
  <si>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</si>
  <si>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</si>
  <si>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</si>
  <si>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</si>
  <si>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</si>
  <si>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</si>
  <si>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</si>
  <si>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</si>
  <si>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</si>
  <si>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</si>
  <si>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</si>
  <si>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a) La información relativa al cumplimiento de los convenios de Deuda Garantizada.</t>
  </si>
  <si>
    <t>SISTEMA PARA EL DESARROLLO INTEGRAL DEL MUNICIPIO DE SANTA CATARINA, GTO.</t>
  </si>
  <si>
    <t>"Esta paramunicipal cuenta con Balance Presupuestario Sostenible."</t>
  </si>
  <si>
    <t>Ejercicio 2025</t>
  </si>
  <si>
    <t>"Esta paramunicipal no cuenta con Financiamiento u Obligaciones contraídas, en el RPU."</t>
  </si>
  <si>
    <t>"Esta paramunicipal no cuenta con Obligaciones a Corto Plazo"</t>
  </si>
  <si>
    <t>" Esta paramunicipal no cuenta con deuda"</t>
  </si>
  <si>
    <t>Correspondiente del 01 de enero al 30 de septiembre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</si>
</sst>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8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" fillId="0" borderId="0"/>
  </cellStyleXfs>
  <cellXfs count="95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4" fontId="7" fillId="0" borderId="2" xfId="0" applyNumberFormat="1" applyFont="1" applyBorder="1" applyProtection="1">
      <protection locked="0"/>
    </xf>
    <xf numFmtId="3" fontId="7" fillId="0" borderId="2" xfId="0" applyNumberFormat="1" applyFont="1" applyBorder="1" applyProtection="1">
      <protection locked="0"/>
    </xf>
    <xf numFmtId="0" fontId="2" fillId="0" borderId="0" xfId="6" applyFont="1"/>
    <xf numFmtId="0" fontId="2" fillId="0" borderId="0" xfId="7" applyFont="1"/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7" fillId="0" borderId="0" xfId="0" applyFont="1"/>
  </cellXfs>
  <cellStyles count="8">
    <cellStyle name="Hipervínculo" xfId="1" builtinId="8"/>
    <cellStyle name="Normal" xfId="0" builtinId="0"/>
    <cellStyle name="Normal 2" xfId="3" xr:uid="{B9F6D3C9-E1F5-4FCE-80E1-85F1EA587C17}"/>
    <cellStyle name="Normal 2 2" xfId="4" xr:uid="{39A497E9-A4CD-4E74-B9FB-53AB6D1DB61C}"/>
    <cellStyle name="Normal 2 3" xfId="7" xr:uid="{7E73B99B-957E-4363-B396-02343BAAF9AB}"/>
    <cellStyle name="Normal 2 4" xfId="6" xr:uid="{60F6C2FD-D0C3-4BB3-ACC8-4EB911C22F3F}"/>
    <cellStyle name="Normal 3" xfId="2" xr:uid="{15527831-D55B-405A-BB41-B4B6E8217DD5}"/>
    <cellStyle name="Normal 3 3" xfId="5" xr:uid="{38110EF8-93CE-4AA0-BABF-70BABEFD67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tabSelected="1" workbookViewId="0">
      <selection activeCell="A4" sqref="A4:B4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142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148</v>
      </c>
      <c r="B3" s="24"/>
      <c r="C3" s="25" t="s">
        <v>4</v>
      </c>
      <c r="D3" s="27">
        <v>3</v>
      </c>
    </row>
    <row r="4" spans="1:4" x14ac:dyDescent="0.2">
      <c r="A4" s="74" t="s">
        <v>5</v>
      </c>
      <c r="B4" s="75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4A19E6B3-E94E-4B8A-83B6-76645E275403}"/>
    <hyperlink ref="A10" location="'NDF-02'!B5" display="NDF-02" xr:uid="{44E6E770-85C0-459F-BD88-4C939ED69088}"/>
    <hyperlink ref="A14" location="'NDF-06'!C5" display="NDF-06" xr:uid="{A5BFCE87-0BD5-4A26-B548-F97600BD0632}"/>
    <hyperlink ref="A13" location="'NDF-05'!C5" display="NDF-05" xr:uid="{A8E3CE02-1612-4566-AEB5-F87D6D509FC5}"/>
    <hyperlink ref="A12" location="'NDF-04'!C5" display="NDF-04" xr:uid="{34490880-580A-4BED-88C0-9805A578CD71}"/>
    <hyperlink ref="A11" location="'NDF-03'!C5" display="NDF-03" xr:uid="{E88ABBE4-024B-4D6D-8B8B-95AB3298560B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2"/>
  <sheetViews>
    <sheetView showGridLines="0" workbookViewId="0">
      <selection activeCell="C13" sqref="C1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6" t="str">
        <f>'Notas de Disciplina Financiera'!A1</f>
        <v>SISTEMA PARA EL DESARROLLO INTEGRAL DEL MUNICIPIO DE SANTA CATARINA, GTO.</v>
      </c>
      <c r="C1" s="76"/>
      <c r="D1" s="76"/>
      <c r="E1" s="40" t="s">
        <v>0</v>
      </c>
      <c r="F1" s="41">
        <f>'Notas de Disciplina Financiera'!D1</f>
        <v>2025</v>
      </c>
    </row>
    <row r="2" spans="1:6" x14ac:dyDescent="0.2">
      <c r="B2" s="76" t="s">
        <v>1</v>
      </c>
      <c r="C2" s="76"/>
      <c r="D2" s="76"/>
      <c r="E2" s="40" t="s">
        <v>2</v>
      </c>
      <c r="F2" s="41" t="str">
        <f>'Notas de Disciplina Financiera'!D2</f>
        <v>Trimestral</v>
      </c>
    </row>
    <row r="3" spans="1:6" x14ac:dyDescent="0.2">
      <c r="B3" s="76" t="str">
        <f>'Notas de Disciplina Financiera'!A3</f>
        <v>Correspondiente del 01 de enero al 30 de septiembre de 2025.</v>
      </c>
      <c r="C3" s="76"/>
      <c r="D3" s="76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72" t="s">
        <v>143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opLeftCell="B1" zoomScaleNormal="100" workbookViewId="0">
      <selection activeCell="D171" sqref="D171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76" t="str">
        <f>'Notas de Disciplina Financiera'!A1</f>
        <v>SISTEMA PARA EL DESARROLLO INTEGRAL DEL MUNICIPIO DE SANTA CATARINA, GTO.</v>
      </c>
      <c r="C1" s="76"/>
      <c r="D1" s="76"/>
      <c r="E1" s="40" t="s">
        <v>0</v>
      </c>
      <c r="F1" s="41">
        <f>'Notas de Disciplina Financiera'!D1</f>
        <v>2025</v>
      </c>
    </row>
    <row r="2" spans="1:9" x14ac:dyDescent="0.2">
      <c r="B2" s="76" t="s">
        <v>1</v>
      </c>
      <c r="C2" s="76"/>
      <c r="D2" s="76"/>
      <c r="E2" s="40" t="s">
        <v>2</v>
      </c>
      <c r="F2" s="41" t="str">
        <f>'Notas de Disciplina Financiera'!D2</f>
        <v>Trimestral</v>
      </c>
    </row>
    <row r="3" spans="1:9" x14ac:dyDescent="0.2">
      <c r="B3" s="76" t="str">
        <f>'Notas de Disciplina Financiera'!A3</f>
        <v>Correspondiente del 01 de enero al 30 de septiembre de 2025.</v>
      </c>
      <c r="C3" s="76"/>
      <c r="D3" s="76"/>
      <c r="E3" s="40" t="s">
        <v>4</v>
      </c>
      <c r="F3" s="41">
        <f>'Notas de Disciplina Financiera'!D3</f>
        <v>3</v>
      </c>
    </row>
    <row r="5" spans="1:9" x14ac:dyDescent="0.2">
      <c r="B5" s="43" t="s">
        <v>23</v>
      </c>
    </row>
    <row r="6" spans="1:9" x14ac:dyDescent="0.2">
      <c r="B6" s="82" t="str">
        <f>B1</f>
        <v>SISTEMA PARA EL DESARROLLO INTEGRAL DEL MUNICIPIO DE SANTA CATARINA, GTO.</v>
      </c>
      <c r="C6" s="82"/>
      <c r="D6" s="82"/>
      <c r="E6" s="82"/>
      <c r="F6" s="82"/>
      <c r="G6" s="82"/>
      <c r="H6" s="82"/>
      <c r="I6" s="82"/>
    </row>
    <row r="7" spans="1:9" x14ac:dyDescent="0.2">
      <c r="B7" s="77" t="s">
        <v>24</v>
      </c>
      <c r="C7" s="77"/>
      <c r="D7" s="77"/>
      <c r="E7" s="77"/>
      <c r="F7" s="77"/>
      <c r="G7" s="77"/>
      <c r="H7" s="77"/>
      <c r="I7" s="77"/>
    </row>
    <row r="8" spans="1:9" x14ac:dyDescent="0.2">
      <c r="B8" s="77" t="s">
        <v>25</v>
      </c>
      <c r="C8" s="77"/>
      <c r="D8" s="77"/>
      <c r="E8" s="77"/>
      <c r="F8" s="77"/>
      <c r="G8" s="77"/>
      <c r="H8" s="77"/>
      <c r="I8" s="77"/>
    </row>
    <row r="9" spans="1:9" x14ac:dyDescent="0.2">
      <c r="B9" s="77" t="str">
        <f>B3</f>
        <v>Correspondiente del 01 de enero al 30 de septiembre de 2025.</v>
      </c>
      <c r="C9" s="77"/>
      <c r="D9" s="77"/>
      <c r="E9" s="77"/>
      <c r="F9" s="77"/>
      <c r="G9" s="77"/>
      <c r="H9" s="77"/>
      <c r="I9" s="77"/>
    </row>
    <row r="10" spans="1:9" x14ac:dyDescent="0.2">
      <c r="B10" s="78" t="s">
        <v>26</v>
      </c>
      <c r="C10" s="78"/>
      <c r="D10" s="78"/>
      <c r="E10" s="78"/>
      <c r="F10" s="78"/>
      <c r="G10" s="78"/>
      <c r="H10" s="78"/>
      <c r="I10" s="78"/>
    </row>
    <row r="11" spans="1:9" x14ac:dyDescent="0.2">
      <c r="B11" s="9"/>
      <c r="C11" s="9"/>
      <c r="D11" s="79" t="s">
        <v>27</v>
      </c>
      <c r="E11" s="80"/>
      <c r="F11" s="80"/>
      <c r="G11" s="80"/>
      <c r="H11" s="81"/>
      <c r="I11" s="9"/>
    </row>
    <row r="12" spans="1:9" ht="56.25" customHeight="1" x14ac:dyDescent="0.2">
      <c r="B12" s="8" t="s">
        <v>28</v>
      </c>
      <c r="C12" s="8" t="s">
        <v>29</v>
      </c>
      <c r="D12" s="2" t="s">
        <v>30</v>
      </c>
      <c r="E12" s="2" t="s">
        <v>31</v>
      </c>
      <c r="F12" s="2" t="s">
        <v>32</v>
      </c>
      <c r="G12" s="2" t="s">
        <v>33</v>
      </c>
      <c r="H12" s="2" t="s">
        <v>34</v>
      </c>
      <c r="I12" s="8" t="s">
        <v>35</v>
      </c>
    </row>
    <row r="13" spans="1:9" x14ac:dyDescent="0.2">
      <c r="A13" s="42"/>
      <c r="B13" s="13" t="s">
        <v>36</v>
      </c>
      <c r="C13" s="3">
        <f>+C14+C22+C32+C42+C52</f>
        <v>3640000</v>
      </c>
      <c r="D13" s="3">
        <f t="shared" ref="D13:I13" si="0">+D14+D22+D32+D42+D52</f>
        <v>2012660.0000000002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5652660</v>
      </c>
      <c r="I13" s="3">
        <f t="shared" si="0"/>
        <v>5652660</v>
      </c>
    </row>
    <row r="14" spans="1:9" x14ac:dyDescent="0.2">
      <c r="B14" s="17" t="s">
        <v>37</v>
      </c>
      <c r="C14" s="3">
        <f>SUM(C15:C21)</f>
        <v>3466222.02</v>
      </c>
      <c r="D14" s="3">
        <f t="shared" ref="D14:I14" si="1">SUM(D15:D21)</f>
        <v>902585.32000000007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4368807.34</v>
      </c>
      <c r="I14" s="3">
        <f t="shared" si="1"/>
        <v>4368807.34</v>
      </c>
    </row>
    <row r="15" spans="1:9" x14ac:dyDescent="0.2">
      <c r="B15" s="16" t="s">
        <v>38</v>
      </c>
      <c r="C15" s="71">
        <v>2817438.44</v>
      </c>
      <c r="D15" s="71">
        <v>122866.34</v>
      </c>
      <c r="E15" s="4">
        <v>0</v>
      </c>
      <c r="F15" s="4">
        <v>0</v>
      </c>
      <c r="G15" s="4">
        <v>0</v>
      </c>
      <c r="H15" s="4">
        <f>+C15+D15</f>
        <v>2940304.78</v>
      </c>
      <c r="I15" s="4">
        <f>+H15</f>
        <v>2940304.78</v>
      </c>
    </row>
    <row r="16" spans="1:9" x14ac:dyDescent="0.2">
      <c r="B16" s="16" t="s">
        <v>39</v>
      </c>
      <c r="C16" s="71">
        <v>0</v>
      </c>
      <c r="D16" s="71">
        <v>92767.2</v>
      </c>
      <c r="E16" s="4">
        <v>0</v>
      </c>
      <c r="F16" s="4">
        <v>0</v>
      </c>
      <c r="G16" s="4">
        <v>0</v>
      </c>
      <c r="H16" s="4">
        <f t="shared" ref="H16:H21" si="2">+C16+D16</f>
        <v>92767.2</v>
      </c>
      <c r="I16" s="4">
        <f t="shared" ref="I16:I21" si="3">+H16</f>
        <v>92767.2</v>
      </c>
    </row>
    <row r="17" spans="2:9" x14ac:dyDescent="0.2">
      <c r="B17" s="16" t="s">
        <v>40</v>
      </c>
      <c r="C17" s="71">
        <v>428615.77</v>
      </c>
      <c r="D17" s="71">
        <v>135716.39000000001</v>
      </c>
      <c r="E17" s="4">
        <v>0</v>
      </c>
      <c r="F17" s="4">
        <v>0</v>
      </c>
      <c r="G17" s="4">
        <v>0</v>
      </c>
      <c r="H17" s="4">
        <f t="shared" si="2"/>
        <v>564332.16</v>
      </c>
      <c r="I17" s="4">
        <f t="shared" si="3"/>
        <v>564332.16</v>
      </c>
    </row>
    <row r="18" spans="2:9" x14ac:dyDescent="0.2">
      <c r="B18" s="16" t="s">
        <v>41</v>
      </c>
      <c r="C18" s="71">
        <v>26000</v>
      </c>
      <c r="D18" s="71">
        <v>8083.34</v>
      </c>
      <c r="E18" s="4">
        <v>0</v>
      </c>
      <c r="F18" s="4">
        <v>0</v>
      </c>
      <c r="G18" s="4">
        <v>0</v>
      </c>
      <c r="H18" s="4">
        <f t="shared" si="2"/>
        <v>34083.339999999997</v>
      </c>
      <c r="I18" s="4">
        <f t="shared" si="3"/>
        <v>34083.339999999997</v>
      </c>
    </row>
    <row r="19" spans="2:9" x14ac:dyDescent="0.2">
      <c r="B19" s="16" t="s">
        <v>42</v>
      </c>
      <c r="C19" s="71">
        <v>194167.81</v>
      </c>
      <c r="D19" s="71">
        <v>543152.05000000005</v>
      </c>
      <c r="E19" s="4">
        <v>0</v>
      </c>
      <c r="F19" s="4">
        <v>0</v>
      </c>
      <c r="G19" s="4">
        <v>0</v>
      </c>
      <c r="H19" s="4">
        <f t="shared" si="2"/>
        <v>737319.8600000001</v>
      </c>
      <c r="I19" s="4">
        <f t="shared" si="3"/>
        <v>737319.8600000001</v>
      </c>
    </row>
    <row r="20" spans="2:9" x14ac:dyDescent="0.2">
      <c r="B20" s="16" t="s">
        <v>43</v>
      </c>
      <c r="C20" s="71">
        <v>0</v>
      </c>
      <c r="D20" s="71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44</v>
      </c>
      <c r="C21" s="71">
        <v>0</v>
      </c>
      <c r="D21" s="71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45</v>
      </c>
      <c r="C22" s="3">
        <f>SUM(C23:C31)</f>
        <v>73500</v>
      </c>
      <c r="D22" s="3">
        <f t="shared" ref="D22:I22" si="4">SUM(D23:D31)</f>
        <v>338089.66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411589.66</v>
      </c>
      <c r="I22" s="3">
        <f t="shared" si="4"/>
        <v>411589.66</v>
      </c>
    </row>
    <row r="23" spans="2:9" x14ac:dyDescent="0.2">
      <c r="B23" s="16" t="s">
        <v>46</v>
      </c>
      <c r="C23" s="71">
        <v>7500</v>
      </c>
      <c r="D23" s="71">
        <v>41672.959999999999</v>
      </c>
      <c r="E23" s="4">
        <v>0</v>
      </c>
      <c r="F23" s="4">
        <v>0</v>
      </c>
      <c r="G23" s="4">
        <v>0</v>
      </c>
      <c r="H23" s="4">
        <f>+C23+D23</f>
        <v>49172.959999999999</v>
      </c>
      <c r="I23" s="4">
        <f>+H23</f>
        <v>49172.959999999999</v>
      </c>
    </row>
    <row r="24" spans="2:9" x14ac:dyDescent="0.2">
      <c r="B24" s="16" t="s">
        <v>47</v>
      </c>
      <c r="C24" s="71">
        <v>11500</v>
      </c>
      <c r="D24" s="71">
        <v>142287.74</v>
      </c>
      <c r="E24" s="4">
        <v>0</v>
      </c>
      <c r="F24" s="4">
        <v>0</v>
      </c>
      <c r="G24" s="4">
        <v>0</v>
      </c>
      <c r="H24" s="4">
        <f t="shared" ref="H24:H31" si="5">+C24+D24</f>
        <v>153787.74</v>
      </c>
      <c r="I24" s="4">
        <f t="shared" ref="I24:I31" si="6">+H24</f>
        <v>153787.74</v>
      </c>
    </row>
    <row r="25" spans="2:9" x14ac:dyDescent="0.2">
      <c r="B25" s="16" t="s">
        <v>48</v>
      </c>
      <c r="C25" s="71">
        <v>0</v>
      </c>
      <c r="D25" s="71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49</v>
      </c>
      <c r="C26" s="71">
        <v>2500</v>
      </c>
      <c r="D26" s="71">
        <v>16145.96</v>
      </c>
      <c r="E26" s="4">
        <v>0</v>
      </c>
      <c r="F26" s="4">
        <v>0</v>
      </c>
      <c r="G26" s="4">
        <v>0</v>
      </c>
      <c r="H26" s="4">
        <f t="shared" si="5"/>
        <v>18645.96</v>
      </c>
      <c r="I26" s="4">
        <f t="shared" si="6"/>
        <v>18645.96</v>
      </c>
    </row>
    <row r="27" spans="2:9" x14ac:dyDescent="0.2">
      <c r="B27" s="16" t="s">
        <v>50</v>
      </c>
      <c r="C27" s="71">
        <v>42500</v>
      </c>
      <c r="D27" s="71">
        <v>0</v>
      </c>
      <c r="E27" s="4">
        <v>0</v>
      </c>
      <c r="F27" s="4">
        <v>0</v>
      </c>
      <c r="G27" s="4">
        <v>0</v>
      </c>
      <c r="H27" s="4">
        <f t="shared" si="5"/>
        <v>42500</v>
      </c>
      <c r="I27" s="4">
        <f t="shared" si="6"/>
        <v>42500</v>
      </c>
    </row>
    <row r="28" spans="2:9" x14ac:dyDescent="0.2">
      <c r="B28" s="16" t="s">
        <v>51</v>
      </c>
      <c r="C28" s="71">
        <v>7000</v>
      </c>
      <c r="D28" s="71">
        <v>137983</v>
      </c>
      <c r="E28" s="4">
        <v>0</v>
      </c>
      <c r="F28" s="4">
        <v>0</v>
      </c>
      <c r="G28" s="4">
        <v>0</v>
      </c>
      <c r="H28" s="4">
        <f t="shared" si="5"/>
        <v>144983</v>
      </c>
      <c r="I28" s="4">
        <f t="shared" si="6"/>
        <v>144983</v>
      </c>
    </row>
    <row r="29" spans="2:9" x14ac:dyDescent="0.2">
      <c r="B29" s="16" t="s">
        <v>52</v>
      </c>
      <c r="C29" s="71">
        <v>0</v>
      </c>
      <c r="D29" s="71">
        <v>0</v>
      </c>
      <c r="E29" s="4">
        <v>0</v>
      </c>
      <c r="F29" s="4">
        <v>0</v>
      </c>
      <c r="G29" s="4">
        <v>0</v>
      </c>
      <c r="H29" s="4">
        <f t="shared" si="5"/>
        <v>0</v>
      </c>
      <c r="I29" s="4">
        <f t="shared" si="6"/>
        <v>0</v>
      </c>
    </row>
    <row r="30" spans="2:9" x14ac:dyDescent="0.2">
      <c r="B30" s="16" t="s">
        <v>53</v>
      </c>
      <c r="C30" s="71">
        <v>0</v>
      </c>
      <c r="D30" s="71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54</v>
      </c>
      <c r="C31" s="71">
        <v>2500</v>
      </c>
      <c r="D31" s="71">
        <v>0</v>
      </c>
      <c r="E31" s="4">
        <v>0</v>
      </c>
      <c r="F31" s="4">
        <v>0</v>
      </c>
      <c r="G31" s="4">
        <v>0</v>
      </c>
      <c r="H31" s="4">
        <f t="shared" si="5"/>
        <v>2500</v>
      </c>
      <c r="I31" s="4">
        <f t="shared" si="6"/>
        <v>2500</v>
      </c>
    </row>
    <row r="32" spans="2:9" x14ac:dyDescent="0.2">
      <c r="B32" s="17" t="s">
        <v>55</v>
      </c>
      <c r="C32" s="3">
        <f>SUM(C33:C41)</f>
        <v>80500</v>
      </c>
      <c r="D32" s="3">
        <f t="shared" ref="D32:I32" si="7">SUM(D33:D41)</f>
        <v>269743.66000000003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350243.66000000003</v>
      </c>
      <c r="I32" s="3">
        <f t="shared" si="7"/>
        <v>350243.66000000003</v>
      </c>
    </row>
    <row r="33" spans="2:9" x14ac:dyDescent="0.2">
      <c r="B33" s="16" t="s">
        <v>56</v>
      </c>
      <c r="C33" s="71">
        <v>14500</v>
      </c>
      <c r="D33" s="71">
        <v>26166.66</v>
      </c>
      <c r="E33" s="4">
        <v>0</v>
      </c>
      <c r="F33" s="4">
        <v>0</v>
      </c>
      <c r="G33" s="4">
        <v>0</v>
      </c>
      <c r="H33" s="4">
        <f>+C33+D33</f>
        <v>40666.660000000003</v>
      </c>
      <c r="I33" s="4">
        <f>+H33</f>
        <v>40666.660000000003</v>
      </c>
    </row>
    <row r="34" spans="2:9" x14ac:dyDescent="0.2">
      <c r="B34" s="16" t="s">
        <v>57</v>
      </c>
      <c r="C34" s="71">
        <v>0</v>
      </c>
      <c r="D34" s="71">
        <v>0</v>
      </c>
      <c r="E34" s="4">
        <v>0</v>
      </c>
      <c r="F34" s="4">
        <v>0</v>
      </c>
      <c r="G34" s="4">
        <v>0</v>
      </c>
      <c r="H34" s="4">
        <f t="shared" ref="H34:H41" si="8">+C34+D34</f>
        <v>0</v>
      </c>
      <c r="I34" s="4">
        <f t="shared" ref="I34:I41" si="9">+H34</f>
        <v>0</v>
      </c>
    </row>
    <row r="35" spans="2:9" x14ac:dyDescent="0.2">
      <c r="B35" s="16" t="s">
        <v>58</v>
      </c>
      <c r="C35" s="71">
        <v>9000</v>
      </c>
      <c r="D35" s="71">
        <v>14000</v>
      </c>
      <c r="E35" s="4">
        <v>0</v>
      </c>
      <c r="F35" s="4">
        <v>0</v>
      </c>
      <c r="G35" s="4">
        <v>0</v>
      </c>
      <c r="H35" s="4">
        <f t="shared" si="8"/>
        <v>23000</v>
      </c>
      <c r="I35" s="4">
        <f t="shared" si="9"/>
        <v>23000</v>
      </c>
    </row>
    <row r="36" spans="2:9" x14ac:dyDescent="0.2">
      <c r="B36" s="16" t="s">
        <v>59</v>
      </c>
      <c r="C36" s="71">
        <v>10000</v>
      </c>
      <c r="D36" s="71">
        <v>34000</v>
      </c>
      <c r="E36" s="4">
        <v>0</v>
      </c>
      <c r="F36" s="4">
        <v>0</v>
      </c>
      <c r="G36" s="4">
        <v>0</v>
      </c>
      <c r="H36" s="4">
        <f t="shared" si="8"/>
        <v>44000</v>
      </c>
      <c r="I36" s="4">
        <f t="shared" si="9"/>
        <v>44000</v>
      </c>
    </row>
    <row r="37" spans="2:9" x14ac:dyDescent="0.2">
      <c r="B37" s="16" t="s">
        <v>60</v>
      </c>
      <c r="C37" s="71">
        <v>15500</v>
      </c>
      <c r="D37" s="71">
        <v>100470</v>
      </c>
      <c r="E37" s="4">
        <v>0</v>
      </c>
      <c r="F37" s="4">
        <v>0</v>
      </c>
      <c r="G37" s="4">
        <v>0</v>
      </c>
      <c r="H37" s="4">
        <f t="shared" si="8"/>
        <v>115970</v>
      </c>
      <c r="I37" s="4">
        <f t="shared" si="9"/>
        <v>115970</v>
      </c>
    </row>
    <row r="38" spans="2:9" x14ac:dyDescent="0.2">
      <c r="B38" s="16" t="s">
        <v>61</v>
      </c>
      <c r="C38" s="71">
        <v>0</v>
      </c>
      <c r="D38" s="71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62</v>
      </c>
      <c r="C39" s="71">
        <v>6000</v>
      </c>
      <c r="D39" s="71">
        <v>29666.66</v>
      </c>
      <c r="E39" s="4">
        <v>0</v>
      </c>
      <c r="F39" s="4">
        <v>0</v>
      </c>
      <c r="G39" s="4">
        <v>0</v>
      </c>
      <c r="H39" s="4">
        <f t="shared" si="8"/>
        <v>35666.660000000003</v>
      </c>
      <c r="I39" s="4">
        <f t="shared" si="9"/>
        <v>35666.660000000003</v>
      </c>
    </row>
    <row r="40" spans="2:9" x14ac:dyDescent="0.2">
      <c r="B40" s="16" t="s">
        <v>63</v>
      </c>
      <c r="C40" s="71">
        <v>13000</v>
      </c>
      <c r="D40" s="71">
        <v>35833.339999999997</v>
      </c>
      <c r="E40" s="4">
        <v>0</v>
      </c>
      <c r="F40" s="4">
        <v>0</v>
      </c>
      <c r="G40" s="4">
        <v>0</v>
      </c>
      <c r="H40" s="4">
        <f t="shared" si="8"/>
        <v>48833.34</v>
      </c>
      <c r="I40" s="4">
        <f t="shared" si="9"/>
        <v>48833.34</v>
      </c>
    </row>
    <row r="41" spans="2:9" x14ac:dyDescent="0.2">
      <c r="B41" s="16" t="s">
        <v>64</v>
      </c>
      <c r="C41" s="71">
        <v>12500</v>
      </c>
      <c r="D41" s="71">
        <v>29607</v>
      </c>
      <c r="E41" s="4">
        <v>0</v>
      </c>
      <c r="F41" s="4">
        <v>0</v>
      </c>
      <c r="G41" s="4">
        <v>0</v>
      </c>
      <c r="H41" s="4">
        <f t="shared" si="8"/>
        <v>42107</v>
      </c>
      <c r="I41" s="4">
        <f t="shared" si="9"/>
        <v>42107</v>
      </c>
    </row>
    <row r="42" spans="2:9" x14ac:dyDescent="0.2">
      <c r="B42" s="17" t="s">
        <v>65</v>
      </c>
      <c r="C42" s="3">
        <f>SUM(C43:C51)</f>
        <v>10777.98</v>
      </c>
      <c r="D42" s="3">
        <f t="shared" ref="D42:I42" si="10">SUM(D43:D51)</f>
        <v>46581.36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57359.34</v>
      </c>
      <c r="I42" s="3">
        <f t="shared" si="10"/>
        <v>57359.34</v>
      </c>
    </row>
    <row r="43" spans="2:9" x14ac:dyDescent="0.2">
      <c r="B43" s="16" t="s">
        <v>66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67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68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69</v>
      </c>
      <c r="C46" s="71">
        <v>10777.98</v>
      </c>
      <c r="D46" s="71">
        <v>46581.36</v>
      </c>
      <c r="E46" s="4">
        <v>0</v>
      </c>
      <c r="F46" s="4">
        <v>0</v>
      </c>
      <c r="G46" s="4">
        <v>0</v>
      </c>
      <c r="H46" s="4">
        <f>+C46+D46</f>
        <v>57359.34</v>
      </c>
      <c r="I46" s="4">
        <f>+H46</f>
        <v>57359.34</v>
      </c>
    </row>
    <row r="47" spans="2:9" x14ac:dyDescent="0.2">
      <c r="B47" s="16" t="s">
        <v>70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2:9" x14ac:dyDescent="0.2">
      <c r="B48" s="16" t="s">
        <v>71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72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73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74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75</v>
      </c>
      <c r="C52" s="3">
        <f>SUM(C53:C61)</f>
        <v>9000</v>
      </c>
      <c r="D52" s="3">
        <f t="shared" ref="D52:I52" si="11">SUM(D53:D61)</f>
        <v>455660</v>
      </c>
      <c r="E52" s="3">
        <f t="shared" si="11"/>
        <v>0</v>
      </c>
      <c r="F52" s="3">
        <f t="shared" si="11"/>
        <v>0</v>
      </c>
      <c r="G52" s="3">
        <f t="shared" si="11"/>
        <v>0</v>
      </c>
      <c r="H52" s="3">
        <f t="shared" si="11"/>
        <v>464660</v>
      </c>
      <c r="I52" s="3">
        <f t="shared" si="11"/>
        <v>464660</v>
      </c>
    </row>
    <row r="53" spans="2:9" x14ac:dyDescent="0.2">
      <c r="B53" s="16" t="s">
        <v>76</v>
      </c>
      <c r="C53" s="71">
        <v>9000</v>
      </c>
      <c r="D53" s="71">
        <v>64940.61</v>
      </c>
      <c r="E53" s="4">
        <v>0</v>
      </c>
      <c r="F53" s="4">
        <v>0</v>
      </c>
      <c r="G53" s="4">
        <v>0</v>
      </c>
      <c r="H53" s="4">
        <f>+C53+D53</f>
        <v>73940.61</v>
      </c>
      <c r="I53" s="4">
        <f>+H53</f>
        <v>73940.61</v>
      </c>
    </row>
    <row r="54" spans="2:9" x14ac:dyDescent="0.2">
      <c r="B54" s="16" t="s">
        <v>77</v>
      </c>
      <c r="C54" s="70">
        <v>0</v>
      </c>
      <c r="D54" s="70">
        <v>0</v>
      </c>
      <c r="E54" s="4">
        <v>0</v>
      </c>
      <c r="F54" s="4">
        <v>0</v>
      </c>
      <c r="G54" s="4">
        <v>0</v>
      </c>
      <c r="H54" s="4">
        <f t="shared" ref="H54:H61" si="12">+C54+D54</f>
        <v>0</v>
      </c>
      <c r="I54" s="4">
        <f t="shared" ref="I54:I61" si="13">+H54</f>
        <v>0</v>
      </c>
    </row>
    <row r="55" spans="2:9" x14ac:dyDescent="0.2">
      <c r="B55" s="16" t="s">
        <v>78</v>
      </c>
      <c r="C55" s="70">
        <v>0</v>
      </c>
      <c r="D55" s="70">
        <v>0</v>
      </c>
      <c r="E55" s="4">
        <v>0</v>
      </c>
      <c r="F55" s="4">
        <v>0</v>
      </c>
      <c r="G55" s="4">
        <v>0</v>
      </c>
      <c r="H55" s="4">
        <f t="shared" si="12"/>
        <v>0</v>
      </c>
      <c r="I55" s="4">
        <f t="shared" si="13"/>
        <v>0</v>
      </c>
    </row>
    <row r="56" spans="2:9" x14ac:dyDescent="0.2">
      <c r="B56" s="16" t="s">
        <v>79</v>
      </c>
      <c r="C56" s="70">
        <v>0</v>
      </c>
      <c r="D56" s="70">
        <v>390719.39</v>
      </c>
      <c r="E56" s="4">
        <v>0</v>
      </c>
      <c r="F56" s="4">
        <v>0</v>
      </c>
      <c r="G56" s="4">
        <v>0</v>
      </c>
      <c r="H56" s="4">
        <f t="shared" si="12"/>
        <v>390719.39</v>
      </c>
      <c r="I56" s="4">
        <f t="shared" si="13"/>
        <v>390719.39</v>
      </c>
    </row>
    <row r="57" spans="2:9" x14ac:dyDescent="0.2">
      <c r="B57" s="16" t="s">
        <v>80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2"/>
        <v>0</v>
      </c>
      <c r="I57" s="4">
        <f t="shared" si="13"/>
        <v>0</v>
      </c>
    </row>
    <row r="58" spans="2:9" x14ac:dyDescent="0.2">
      <c r="B58" s="16" t="s">
        <v>81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2"/>
        <v>0</v>
      </c>
      <c r="I58" s="4">
        <f t="shared" si="13"/>
        <v>0</v>
      </c>
    </row>
    <row r="59" spans="2:9" x14ac:dyDescent="0.2">
      <c r="B59" s="16" t="s">
        <v>82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2"/>
        <v>0</v>
      </c>
      <c r="I59" s="4">
        <f t="shared" si="13"/>
        <v>0</v>
      </c>
    </row>
    <row r="60" spans="2:9" x14ac:dyDescent="0.2">
      <c r="B60" s="16" t="s">
        <v>83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2"/>
        <v>0</v>
      </c>
      <c r="I60" s="4">
        <f t="shared" si="13"/>
        <v>0</v>
      </c>
    </row>
    <row r="61" spans="2:9" x14ac:dyDescent="0.2">
      <c r="B61" s="16" t="s">
        <v>84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2"/>
        <v>0</v>
      </c>
      <c r="I61" s="4">
        <f t="shared" si="13"/>
        <v>0</v>
      </c>
    </row>
    <row r="62" spans="2:9" x14ac:dyDescent="0.2">
      <c r="B62" s="17" t="s">
        <v>85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2:9" x14ac:dyDescent="0.2">
      <c r="B63" s="16" t="s">
        <v>86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2:9" x14ac:dyDescent="0.2">
      <c r="B64" s="16" t="s">
        <v>87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88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2:9" x14ac:dyDescent="0.2">
      <c r="B66" s="17" t="s">
        <v>89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91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92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93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94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95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96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97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pans="2:9" x14ac:dyDescent="0.2">
      <c r="B75" s="16" t="s">
        <v>98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99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2:9" x14ac:dyDescent="0.2">
      <c r="B78" s="17" t="s">
        <v>101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102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103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104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105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106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107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108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109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37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38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39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41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42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44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46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47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48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49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51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52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53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54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55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56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57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58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59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61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62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63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64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65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66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67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68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69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71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72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73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74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76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77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78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79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81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82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83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84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86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87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88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89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91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92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93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94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95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96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98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99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100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102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103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104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105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106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107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108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110</v>
      </c>
      <c r="C161" s="6">
        <f>+C13+C87</f>
        <v>3640000</v>
      </c>
      <c r="D161" s="6">
        <f t="shared" ref="D161:I161" si="14">+D13+D87</f>
        <v>2012660.0000000002</v>
      </c>
      <c r="E161" s="6">
        <f t="shared" si="14"/>
        <v>0</v>
      </c>
      <c r="F161" s="6">
        <f t="shared" si="14"/>
        <v>0</v>
      </c>
      <c r="G161" s="6">
        <f t="shared" si="14"/>
        <v>0</v>
      </c>
      <c r="H161" s="6">
        <f t="shared" si="14"/>
        <v>5652660</v>
      </c>
      <c r="I161" s="6">
        <f t="shared" si="14"/>
        <v>5652660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topLeftCell="A7" workbookViewId="0">
      <selection activeCell="E13" sqref="E1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6" t="str">
        <f>'Notas de Disciplina Financiera'!A1</f>
        <v>SISTEMA PARA EL DESARROLLO INTEGRAL DEL MUNICIPIO DE SANTA CATARINA, GTO.</v>
      </c>
      <c r="C1" s="76"/>
      <c r="D1" s="76"/>
      <c r="E1" s="40" t="s">
        <v>0</v>
      </c>
      <c r="F1" s="41">
        <f>'Notas de Disciplina Financiera'!D1</f>
        <v>2025</v>
      </c>
    </row>
    <row r="2" spans="1:6" x14ac:dyDescent="0.2">
      <c r="B2" s="76" t="s">
        <v>1</v>
      </c>
      <c r="C2" s="76"/>
      <c r="D2" s="76"/>
      <c r="E2" s="40" t="s">
        <v>2</v>
      </c>
      <c r="F2" s="41" t="str">
        <f>'Notas de Disciplina Financiera'!D2</f>
        <v>Trimestral</v>
      </c>
    </row>
    <row r="3" spans="1:6" x14ac:dyDescent="0.2">
      <c r="B3" s="76" t="str">
        <f>'Notas de Disciplina Financiera'!A3</f>
        <v>Correspondiente del 01 de enero al 30 de septiembre de 2025.</v>
      </c>
      <c r="C3" s="76"/>
      <c r="D3" s="76"/>
      <c r="E3" s="40" t="s">
        <v>4</v>
      </c>
      <c r="F3" s="41">
        <f>'Notas de Disciplina Financiera'!D3</f>
        <v>3</v>
      </c>
    </row>
    <row r="5" spans="1:6" ht="12" thickBot="1" x14ac:dyDescent="0.25">
      <c r="C5" s="43" t="s">
        <v>111</v>
      </c>
    </row>
    <row r="6" spans="1:6" x14ac:dyDescent="0.2">
      <c r="B6" s="85" t="str">
        <f>B1</f>
        <v>SISTEMA PARA EL DESARROLLO INTEGRAL DEL MUNICIPIO DE SANTA CATARINA, GTO.</v>
      </c>
      <c r="C6" s="86"/>
      <c r="D6" s="86"/>
      <c r="E6" s="86"/>
      <c r="F6" s="87"/>
    </row>
    <row r="7" spans="1:6" x14ac:dyDescent="0.2">
      <c r="B7" s="88" t="s">
        <v>112</v>
      </c>
      <c r="C7" s="89"/>
      <c r="D7" s="89"/>
      <c r="E7" s="89"/>
      <c r="F7" s="90"/>
    </row>
    <row r="8" spans="1:6" x14ac:dyDescent="0.2">
      <c r="B8" s="91" t="s">
        <v>144</v>
      </c>
      <c r="C8" s="92"/>
      <c r="D8" s="92"/>
      <c r="E8" s="92"/>
      <c r="F8" s="93"/>
    </row>
    <row r="9" spans="1:6" ht="22.5" x14ac:dyDescent="0.2">
      <c r="B9" s="83" t="s">
        <v>113</v>
      </c>
      <c r="C9" s="84" t="s">
        <v>114</v>
      </c>
      <c r="D9" s="66" t="s">
        <v>115</v>
      </c>
      <c r="E9" s="66" t="s">
        <v>116</v>
      </c>
      <c r="F9" s="67" t="s">
        <v>117</v>
      </c>
    </row>
    <row r="10" spans="1:6" x14ac:dyDescent="0.2">
      <c r="A10" s="42"/>
      <c r="B10" s="83"/>
      <c r="C10" s="84"/>
      <c r="D10" s="66" t="s">
        <v>118</v>
      </c>
      <c r="E10" s="66" t="s">
        <v>119</v>
      </c>
      <c r="F10" s="67" t="s">
        <v>120</v>
      </c>
    </row>
    <row r="11" spans="1:6" x14ac:dyDescent="0.2">
      <c r="B11" s="52"/>
      <c r="C11" s="53" t="s">
        <v>121</v>
      </c>
      <c r="D11" s="54">
        <f>SUM(D12:D20)</f>
        <v>4148698</v>
      </c>
      <c r="E11" s="54">
        <f t="shared" ref="E11:F11" si="0">SUM(E12:E20)</f>
        <v>4148698</v>
      </c>
      <c r="F11" s="55">
        <f t="shared" si="0"/>
        <v>0</v>
      </c>
    </row>
    <row r="12" spans="1:6" x14ac:dyDescent="0.2">
      <c r="B12" s="56">
        <v>1000</v>
      </c>
      <c r="C12" s="57" t="s">
        <v>122</v>
      </c>
      <c r="D12" s="58">
        <v>2659527</v>
      </c>
      <c r="E12" s="58">
        <v>2659527</v>
      </c>
      <c r="F12" s="59">
        <f>+D12-E12</f>
        <v>0</v>
      </c>
    </row>
    <row r="13" spans="1:6" x14ac:dyDescent="0.2">
      <c r="B13" s="56">
        <v>2000</v>
      </c>
      <c r="C13" s="57" t="s">
        <v>123</v>
      </c>
      <c r="D13" s="58">
        <v>536650</v>
      </c>
      <c r="E13" s="58">
        <v>536650</v>
      </c>
      <c r="F13" s="59">
        <f t="shared" ref="F13:F23" si="1">+D13-E13</f>
        <v>0</v>
      </c>
    </row>
    <row r="14" spans="1:6" x14ac:dyDescent="0.2">
      <c r="B14" s="56">
        <v>3000</v>
      </c>
      <c r="C14" s="57" t="s">
        <v>124</v>
      </c>
      <c r="D14" s="58">
        <v>444232</v>
      </c>
      <c r="E14" s="58">
        <v>444232</v>
      </c>
      <c r="F14" s="59">
        <f t="shared" si="1"/>
        <v>0</v>
      </c>
    </row>
    <row r="15" spans="1:6" x14ac:dyDescent="0.2">
      <c r="B15" s="56">
        <v>4000</v>
      </c>
      <c r="C15" s="57" t="s">
        <v>125</v>
      </c>
      <c r="D15" s="58">
        <v>57358</v>
      </c>
      <c r="E15" s="58">
        <v>57358</v>
      </c>
      <c r="F15" s="59">
        <f t="shared" si="1"/>
        <v>0</v>
      </c>
    </row>
    <row r="16" spans="1:6" x14ac:dyDescent="0.2">
      <c r="B16" s="56">
        <v>5000</v>
      </c>
      <c r="C16" s="57" t="s">
        <v>126</v>
      </c>
      <c r="D16" s="58">
        <v>450931</v>
      </c>
      <c r="E16" s="58">
        <v>450931</v>
      </c>
      <c r="F16" s="59">
        <f t="shared" si="1"/>
        <v>0</v>
      </c>
    </row>
    <row r="17" spans="2:6" x14ac:dyDescent="0.2">
      <c r="B17" s="56">
        <v>6000</v>
      </c>
      <c r="C17" s="57" t="s">
        <v>127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128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129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130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131</v>
      </c>
      <c r="D21" s="61">
        <f>SUM(D22:D30)</f>
        <v>0</v>
      </c>
      <c r="E21" s="61">
        <f t="shared" ref="E21" si="2">SUM(E22:E30)</f>
        <v>0</v>
      </c>
      <c r="F21" s="59">
        <f t="shared" si="1"/>
        <v>0</v>
      </c>
    </row>
    <row r="22" spans="2:6" x14ac:dyDescent="0.2">
      <c r="B22" s="56">
        <v>1000</v>
      </c>
      <c r="C22" s="57" t="s">
        <v>122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123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124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125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126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127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128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129</v>
      </c>
      <c r="D29" s="58">
        <v>0</v>
      </c>
      <c r="E29" s="58">
        <v>0</v>
      </c>
      <c r="F29" s="59">
        <v>0</v>
      </c>
    </row>
    <row r="30" spans="2:6" x14ac:dyDescent="0.2">
      <c r="B30" s="62">
        <v>9000</v>
      </c>
      <c r="C30" s="63" t="s">
        <v>130</v>
      </c>
      <c r="D30" s="64">
        <v>0</v>
      </c>
      <c r="E30" s="64">
        <v>0</v>
      </c>
      <c r="F30" s="65">
        <v>0</v>
      </c>
    </row>
    <row r="31" spans="2:6" ht="12" thickBot="1" x14ac:dyDescent="0.25">
      <c r="B31" s="48"/>
      <c r="C31" s="49" t="s">
        <v>34</v>
      </c>
      <c r="D31" s="50">
        <f>D11+D21</f>
        <v>4148698</v>
      </c>
      <c r="E31" s="50">
        <f t="shared" ref="E31:F31" si="3">E11+E21</f>
        <v>4148698</v>
      </c>
      <c r="F31" s="51">
        <f t="shared" si="3"/>
        <v>0</v>
      </c>
    </row>
    <row r="33" spans="3:3" x14ac:dyDescent="0.2">
      <c r="C33" s="69" t="s">
        <v>132</v>
      </c>
    </row>
    <row r="34" spans="3:3" x14ac:dyDescent="0.2">
      <c r="C34" s="68" t="s">
        <v>133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BDCBC3C6-28DF-40CD-AACA-A522797C3CB5}"/>
  </hyperlinks>
  <pageMargins left="0.7" right="0.7" top="0.75" bottom="0.75" header="0.3" footer="0.3"/>
  <ignoredErrors>
    <ignoredError sqref="D21:E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2"/>
  <sheetViews>
    <sheetView showGridLines="0" workbookViewId="0">
      <selection activeCell="B13" sqref="B1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6" t="str">
        <f>'Notas de Disciplina Financiera'!A1</f>
        <v>SISTEMA PARA EL DESARROLLO INTEGRAL DEL MUNICIPIO DE SANTA CATARINA, GTO.</v>
      </c>
      <c r="C1" s="76"/>
      <c r="D1" s="76"/>
      <c r="E1" s="40" t="s">
        <v>0</v>
      </c>
      <c r="F1" s="41">
        <f>'Notas de Disciplina Financiera'!D1</f>
        <v>2025</v>
      </c>
    </row>
    <row r="2" spans="1:6" x14ac:dyDescent="0.2">
      <c r="B2" s="76" t="s">
        <v>1</v>
      </c>
      <c r="C2" s="76"/>
      <c r="D2" s="76"/>
      <c r="E2" s="40" t="s">
        <v>2</v>
      </c>
      <c r="F2" s="41" t="str">
        <f>'Notas de Disciplina Financiera'!D2</f>
        <v>Trimestral</v>
      </c>
    </row>
    <row r="3" spans="1:6" x14ac:dyDescent="0.2">
      <c r="B3" s="76" t="str">
        <f>'Notas de Disciplina Financiera'!A3</f>
        <v>Correspondiente del 01 de enero al 30 de septiembre de 2025.</v>
      </c>
      <c r="C3" s="76"/>
      <c r="D3" s="76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16</v>
      </c>
    </row>
    <row r="7" spans="1:6" x14ac:dyDescent="0.2">
      <c r="B7" s="1" t="s">
        <v>134</v>
      </c>
    </row>
    <row r="8" spans="1:6" x14ac:dyDescent="0.2">
      <c r="B8" s="45" t="s">
        <v>135</v>
      </c>
    </row>
    <row r="9" spans="1:6" x14ac:dyDescent="0.2">
      <c r="A9" s="42"/>
      <c r="B9" s="47" t="s">
        <v>136</v>
      </c>
    </row>
    <row r="10" spans="1:6" x14ac:dyDescent="0.2">
      <c r="B10" s="47" t="s">
        <v>137</v>
      </c>
    </row>
    <row r="12" spans="1:6" x14ac:dyDescent="0.2">
      <c r="B12" s="73" t="s">
        <v>145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2"/>
  <sheetViews>
    <sheetView showGridLines="0" workbookViewId="0">
      <selection activeCell="C13" sqref="C1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6" t="str">
        <f>'Notas de Disciplina Financiera'!A1</f>
        <v>SISTEMA PARA EL DESARROLLO INTEGRAL DEL MUNICIPIO DE SANTA CATARINA, GTO.</v>
      </c>
      <c r="C1" s="76"/>
      <c r="D1" s="76"/>
      <c r="E1" s="40" t="s">
        <v>0</v>
      </c>
      <c r="F1" s="41">
        <f>'Notas de Disciplina Financiera'!D1</f>
        <v>2025</v>
      </c>
    </row>
    <row r="2" spans="1:6" x14ac:dyDescent="0.2">
      <c r="B2" s="76" t="s">
        <v>1</v>
      </c>
      <c r="C2" s="76"/>
      <c r="D2" s="76"/>
      <c r="E2" s="40" t="s">
        <v>2</v>
      </c>
      <c r="F2" s="41" t="str">
        <f>'Notas de Disciplina Financiera'!D2</f>
        <v>Trimestral</v>
      </c>
    </row>
    <row r="3" spans="1:6" x14ac:dyDescent="0.2">
      <c r="B3" s="76" t="str">
        <f>'Notas de Disciplina Financiera'!A3</f>
        <v>Correspondiente del 01 de enero al 30 de septiembre de 2025.</v>
      </c>
      <c r="C3" s="76"/>
      <c r="D3" s="76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18</v>
      </c>
    </row>
    <row r="7" spans="1:6" x14ac:dyDescent="0.2">
      <c r="B7" s="1" t="s">
        <v>134</v>
      </c>
    </row>
    <row r="8" spans="1:6" x14ac:dyDescent="0.2">
      <c r="B8" s="45" t="s">
        <v>138</v>
      </c>
    </row>
    <row r="9" spans="1:6" x14ac:dyDescent="0.2">
      <c r="A9" s="42"/>
      <c r="B9" s="46" t="s">
        <v>139</v>
      </c>
    </row>
    <row r="10" spans="1:6" x14ac:dyDescent="0.2">
      <c r="B10" s="46" t="s">
        <v>140</v>
      </c>
    </row>
    <row r="12" spans="1:6" x14ac:dyDescent="0.2">
      <c r="C12" s="73" t="s">
        <v>146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10"/>
  <sheetViews>
    <sheetView showGridLines="0" workbookViewId="0">
      <selection activeCell="C22" sqref="C2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6" t="str">
        <f>'Notas de Disciplina Financiera'!A1</f>
        <v>SISTEMA PARA EL DESARROLLO INTEGRAL DEL MUNICIPIO DE SANTA CATARINA, GTO.</v>
      </c>
      <c r="C1" s="76"/>
      <c r="D1" s="76"/>
      <c r="E1" s="40" t="s">
        <v>0</v>
      </c>
      <c r="F1" s="41">
        <f>'Notas de Disciplina Financiera'!D1</f>
        <v>2025</v>
      </c>
    </row>
    <row r="2" spans="1:6" x14ac:dyDescent="0.2">
      <c r="B2" s="76" t="s">
        <v>1</v>
      </c>
      <c r="C2" s="76"/>
      <c r="D2" s="76"/>
      <c r="E2" s="40" t="s">
        <v>2</v>
      </c>
      <c r="F2" s="41" t="str">
        <f>'Notas de Disciplina Financiera'!D2</f>
        <v>Trimestral</v>
      </c>
    </row>
    <row r="3" spans="1:6" x14ac:dyDescent="0.2">
      <c r="B3" s="76" t="str">
        <f>'Notas de Disciplina Financiera'!A3</f>
        <v>Correspondiente del 01 de enero al 30 de septiembre de 2025.</v>
      </c>
      <c r="C3" s="76"/>
      <c r="D3" s="76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20</v>
      </c>
    </row>
    <row r="7" spans="1:6" x14ac:dyDescent="0.2">
      <c r="B7" s="1" t="s">
        <v>134</v>
      </c>
    </row>
    <row r="8" spans="1:6" x14ac:dyDescent="0.2">
      <c r="B8" s="45" t="s">
        <v>141</v>
      </c>
    </row>
    <row r="9" spans="1:6" x14ac:dyDescent="0.2">
      <c r="A9" s="42"/>
    </row>
    <row r="10" spans="1:6" ht="12.75" x14ac:dyDescent="0.2">
      <c r="C10" s="94" t="s">
        <v>147</v>
      </c>
    </row>
  </sheetData>
  <mergeCells count="3">
    <mergeCell ref="B1:D1"/>
    <mergeCell ref="B2:D2"/>
    <mergeCell ref="B3:D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</cp:lastModifiedBy>
  <cp:revision/>
  <dcterms:created xsi:type="dcterms:W3CDTF">2024-03-15T21:50:03Z</dcterms:created>
  <dcterms:modified xsi:type="dcterms:W3CDTF">2025-10-26T03:25:21Z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